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192.168.50.250\Achizitii\PAAP\PAAP 2024\site ianuarie\"/>
    </mc:Choice>
  </mc:AlternateContent>
  <xr:revisionPtr revIDLastSave="0" documentId="13_ncr:1_{BF936FDD-307A-4798-A80C-2F8D5EC63184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5" i="1" l="1"/>
  <c r="C36" i="1" l="1"/>
  <c r="C51" i="1"/>
  <c r="C42" i="1"/>
  <c r="C218" i="1" l="1"/>
  <c r="C217" i="1"/>
  <c r="C223" i="1" l="1"/>
  <c r="C152" i="1" l="1"/>
  <c r="C123" i="1" l="1"/>
  <c r="C127" i="1" l="1"/>
  <c r="C143" i="1" l="1"/>
</calcChain>
</file>

<file path=xl/sharedStrings.xml><?xml version="1.0" encoding="utf-8"?>
<sst xmlns="http://schemas.openxmlformats.org/spreadsheetml/2006/main" count="497" uniqueCount="298">
  <si>
    <t>Obiectul achiziției directe</t>
  </si>
  <si>
    <t xml:space="preserve">Cod CPV </t>
  </si>
  <si>
    <t>Valoarea estimată</t>
  </si>
  <si>
    <t>Sursa de finanțare</t>
  </si>
  <si>
    <t>Data estimată pentru inițiere</t>
  </si>
  <si>
    <t>Data estimată pentru finalizare</t>
  </si>
  <si>
    <t>Lei, fără TVA</t>
  </si>
  <si>
    <t xml:space="preserve">09130000-9  - Petrol si produse distilate (Rev.2)  </t>
  </si>
  <si>
    <t>venituri proprii</t>
  </si>
  <si>
    <t>decembrie</t>
  </si>
  <si>
    <t>66510000-8 - Servicii de asigurare (Rev.2)</t>
  </si>
  <si>
    <t>48190000-6 - Pachete software educationale</t>
  </si>
  <si>
    <t>31710000-6 Echipament electronic</t>
  </si>
  <si>
    <t>24450000-3 - Produse agrochimice (Rev.2)</t>
  </si>
  <si>
    <t>79132100-9 - Servicii de certificare a semnaturii electronice (Rev.2)</t>
  </si>
  <si>
    <t>71630000-3 Servicii de inspectie si testare tehnica (Rev.2)</t>
  </si>
  <si>
    <t>Servicii inspectii tehnice anuale CNCIR 2 ascensoare persoane</t>
  </si>
  <si>
    <t xml:space="preserve">64110000-0  - Servicii postale (Rev.2)   64120000-3 - Servicii de curierat (Rev.2)  </t>
  </si>
  <si>
    <t>CONTRACT Prestari servicii postale (intern și internațional neprioritar si prioritar)</t>
  </si>
  <si>
    <t>64110000-0</t>
  </si>
  <si>
    <t>64120000-3</t>
  </si>
  <si>
    <t xml:space="preserve">75121000-0 - Servicii administrative in invatamant (Rev.2) </t>
  </si>
  <si>
    <t>72400000-4 - Servicii de internet (Rev.2)   64211000-8 - Servicii de telefonie publica (Rev.2)
 64210000-1 - Servicii de telefonie si de transmisie de date (Rev.2)</t>
  </si>
  <si>
    <t>CONTRACT prestari servicii de internet si televiziune prin cablu</t>
  </si>
  <si>
    <t>72400000-4</t>
  </si>
  <si>
    <t>CONTRACT prestari servicii de telefonie fixa si inchiriere PBX, terminale si asigurare suport tehnic</t>
  </si>
  <si>
    <t>64211000-8; 79511000-9</t>
  </si>
  <si>
    <t>72261000-2 – Servicii de asistenta pentru software (Rev.2)</t>
  </si>
  <si>
    <t>50730000-1 Servicii de reparare si de intretinere a grupurilor de refrigerare (Rev.2)</t>
  </si>
  <si>
    <t>90921000-9 Servicii de dezinfectie si de dezinsectie (Rev.2)</t>
  </si>
  <si>
    <t>72600000-6 Servicii de asistenta si de consultanta informatica (Rev.2)</t>
  </si>
  <si>
    <t>72250000-2 - Servicii pentru sisteme şi asistenţă</t>
  </si>
  <si>
    <t>75111200-9 Servicii legislative (Rev.2)</t>
  </si>
  <si>
    <t>CONTRACT Servicii de verificare, revizie, întreținere și reparații la centralele termice, punctul termic și echipamentele din încăperile centralelor termice aparținând UMC, inclusiv manoperă înlocuire piese defecte</t>
  </si>
  <si>
    <t>50413200-5 Servicii de reparare si de intretinere a echipamentului de stingere a incendiilor (Rev.2)</t>
  </si>
  <si>
    <t>50413200-5</t>
  </si>
  <si>
    <t>65100000-4 Distributie de apa si servicii conexe (Rev.2)</t>
  </si>
  <si>
    <t>09320000-8</t>
  </si>
  <si>
    <t>22462000-6 Materiale publicitare (Rev.2)</t>
  </si>
  <si>
    <t>72700000-7- Servicii de retele informatice</t>
  </si>
  <si>
    <t>92312000-1 Servicii artistice (Rev.2)</t>
  </si>
  <si>
    <t>71356200-0 - Servicii de asistenta tehnica (Rev.2)</t>
  </si>
  <si>
    <t>90511000-2
90511100-3</t>
  </si>
  <si>
    <t>CONTRACT Servicii de dezinsectie, deratizare si dezinfectie</t>
  </si>
  <si>
    <t>98310000-9 Servicii de spalatorie si de curatatorie uscata (Rev.2)</t>
  </si>
  <si>
    <t>CONTRACT Prestari servicii de curierat rapid intern si international</t>
  </si>
  <si>
    <t>45259300-0</t>
  </si>
  <si>
    <t>CONTRACT Servicii de verificare, incarcare si reparare stingatoare</t>
  </si>
  <si>
    <t>39100000-3 Mobilier</t>
  </si>
  <si>
    <t>64212000-6</t>
  </si>
  <si>
    <t>55000000-0 Servicii hoteliere, de restaurant</t>
  </si>
  <si>
    <t>71356100-9 - Servicii de control tehnic (Rev.2</t>
  </si>
  <si>
    <t>79100000-5 - Servicii juridice</t>
  </si>
  <si>
    <t>60400000-2 - Servicii de transport aerian</t>
  </si>
  <si>
    <t>Contract Servicii de operare și asistență tehnică la instruire pentru laboratorul GMDSS (Global Maritime Distress and Safety System), 12 luni</t>
  </si>
  <si>
    <t>71354000-4</t>
  </si>
  <si>
    <t xml:space="preserve">  
50112100-4 Servicii de reparare a automobilelor</t>
  </si>
  <si>
    <t>79810000-5
79970000-4 - Servicii de editare (Rev.2)</t>
  </si>
  <si>
    <t>45400000-1 - Lucrări de finisare a construcţiilor
45453000-7 Lucrari de reparatii generale si de renovare (Rev.2)</t>
  </si>
  <si>
    <t>noiembrie</t>
  </si>
  <si>
    <t>ianuarie</t>
  </si>
  <si>
    <t>15000000-8 - Alimente, băuturi, tutun şi produse conexe</t>
  </si>
  <si>
    <t>VP</t>
  </si>
  <si>
    <t>72611000-6 Servicii de asistenta tehnica informatica (Rev.2)</t>
  </si>
  <si>
    <t xml:space="preserve">  
71350000-6
Servicii stiintifice si tehnice in inginerie
(Rev.2)</t>
  </si>
  <si>
    <t xml:space="preserve">  
90470000-2
Servicii de curatare a apelor reziduale
(Rev.2)</t>
  </si>
  <si>
    <t>OBIECTE PRINCIPALE: 30197600-2 Hartie si carton tratate (Rev.2)</t>
  </si>
  <si>
    <t>februarie</t>
  </si>
  <si>
    <t>martie</t>
  </si>
  <si>
    <t>42912310-8 Aparate de filtrare a apei (Rev.2); 42912330-4 Aparate de purificare a apei (Rev.2)</t>
  </si>
  <si>
    <t>39500000-7 Articole textile</t>
  </si>
  <si>
    <t>octombrie</t>
  </si>
  <si>
    <t>august</t>
  </si>
  <si>
    <t>septembrie</t>
  </si>
  <si>
    <t>aprilie</t>
  </si>
  <si>
    <t xml:space="preserve">mai </t>
  </si>
  <si>
    <t>iunie</t>
  </si>
  <si>
    <t>mai</t>
  </si>
  <si>
    <t>Licenta anuala CST Studio Suite Teach pentru perioada 28 februarie 2023-27 februarie 2024</t>
  </si>
  <si>
    <t>50610000-4 Servicii de reparare si de intretinere a echipamentului de securitate (Rev.2)</t>
  </si>
  <si>
    <t>79341000-6 Servicii de publicitate</t>
  </si>
  <si>
    <t xml:space="preserve">50750000-7 Servicii de intretinere a ascensoarelor (Rev.2) </t>
  </si>
  <si>
    <t>50750000-7</t>
  </si>
  <si>
    <t xml:space="preserve">71241000-9
</t>
  </si>
  <si>
    <t>71310000-4 - Servicii de consultanţă în domeniul ingineriei şi al construcţiilor</t>
  </si>
  <si>
    <t>90900000-6 Servivicii de curatenie si igienizare</t>
  </si>
  <si>
    <t>35100000-5 - Echipament de urgenta si de siguranta
(Rev.2)</t>
  </si>
  <si>
    <t>44000000-0 Structuri şi materiale de construcţii; produse auxiliare pentru construcţii</t>
  </si>
  <si>
    <t>Servicii de perfecţionare a personalului (79633000-0); 80530000 8 Servicii de formare profesionala</t>
  </si>
  <si>
    <t xml:space="preserve">
71630000-3 - Servicii de inspecţie şi testare tehnică 71356000-8- Servicii tehnice (Rev.2)</t>
  </si>
  <si>
    <t>71630000-3 - Servicii de inspecţie şi testare tehnică</t>
  </si>
  <si>
    <t>90711100-5 - Evaluare a riscurilor sau a pericolelor, alta decât cea pentru construcţii</t>
  </si>
  <si>
    <t>60140000-1 - Servicii de transport de pasageri ocazional</t>
  </si>
  <si>
    <t>iulie</t>
  </si>
  <si>
    <t>55520000-1 - Servicii de catering (Rev.2)
55510000-8 - Servicii de cantina (Rev.2)</t>
  </si>
  <si>
    <t>vp</t>
  </si>
  <si>
    <t>Apa fierbinte, incalzire/2023 - TERMOFICARE CONSTANTA SRL</t>
  </si>
  <si>
    <t>48190000-6 - Pachete software educationale (Rev.2)</t>
  </si>
  <si>
    <t>48510000-6 Pachete software de comunicatii (Rev.2)</t>
  </si>
  <si>
    <t>48317000-3 Pachete software pentru editare de text</t>
  </si>
  <si>
    <t>licente Adobe Acrobat Pro 10 luni, 27 bucati</t>
  </si>
  <si>
    <t>72250000-2 Servicii pentru sisteme si asistenta (Rev.2)</t>
  </si>
  <si>
    <t>71631000-0 - Servicii de inspectie tehnica (Rev.2)</t>
  </si>
  <si>
    <t>CONTRACT Servicii de supraveghere si verificare tehnica in utilizarea instalatiilor/echipamentelor prin operatori autorizati (RSVTI)</t>
  </si>
  <si>
    <t>Servicii de verificare tehnică periodică a instalației de utilizare a gazelor naturale Baza Nautica si Sediul UMC, la 2 ani</t>
  </si>
  <si>
    <t>licenta anuala Anydesk Solo, 1 bucata</t>
  </si>
  <si>
    <t xml:space="preserve">CONTRACT Servicii acces la program informatic legislativ </t>
  </si>
  <si>
    <t>CONTRACT Servicii de mentenanta (intretinere, verificare, reglare) si servicii de reparare a echipamentelor /instalatiilor de racire si tratare a aerului</t>
  </si>
  <si>
    <t>22880-34320</t>
  </si>
  <si>
    <t>CONTRACT Servicii de spalatorie si curatatorie chimica a materialelor textile, a inventarului moale</t>
  </si>
  <si>
    <t>35440.80-55342.80</t>
  </si>
  <si>
    <t>5280.00 -7920.00</t>
  </si>
  <si>
    <t>15888.00-23832.00</t>
  </si>
  <si>
    <t>3612 euro</t>
  </si>
  <si>
    <t>Mentenanta si upgrade pentru licenta MATLAB versiunea Classroom Academic Licence (Student use in laboratories) si pentru toolbox-uri, pentru perioada 31.01.2024-30.01.2025</t>
  </si>
  <si>
    <t>85140000-2 - Diverse servicii de sănătate</t>
  </si>
  <si>
    <t>71631000-0</t>
  </si>
  <si>
    <t xml:space="preserve">2024_ COMBUSTIBILI LICHIZI, GAZOSI, SOLIZI SI ULEIURI </t>
  </si>
  <si>
    <t xml:space="preserve">CONTRACT servicii de mentenanta a licentelor UMS (University Management System) și servicii de asistenta în utilizarea aplicatiei UMS, pentru perioada 02.12.2024-01.12.2025 </t>
  </si>
  <si>
    <t>Servicii de mentenanta pentru Sistemul integrat de gestiune bibliotecă TINREAD 01.12.2024-30.11.2025</t>
  </si>
  <si>
    <t>Servicii de actualizare modul Solon.eFactura</t>
  </si>
  <si>
    <t>Servicii de mentenanță și revizire generala ascensoare marca H2NE EXTINDERE CORP B SLM 01.03.2024-30.04.2025</t>
  </si>
  <si>
    <t>Servicii de intretinere-reparare și revizire generala a ascensoarelor Sediului Central al UMC din Constanta, Str. Mircea cel Batran nr.104 pentru perioada aprilie 2024-30.04.2025</t>
  </si>
  <si>
    <t>mentenanta perioada 04.03.2024-03.03.2025 clasa de adrese IP tip PA 193.231.75.0/24</t>
  </si>
  <si>
    <t>Salubritate+depozitare+inchiriere containere/2024 POLARIS
Servicii de colectare si transport deseuri voluminoase</t>
  </si>
  <si>
    <t>2024_CARTUSE DE TONER, CARTUSE DE CERNEALA</t>
  </si>
  <si>
    <t>toner negru TN421BK SAU TN423BK - 1 BUC</t>
  </si>
  <si>
    <t>30125100-2 Cartuse de toner</t>
  </si>
  <si>
    <t>Produse de protocol pentru perioada ianuarie-martie 2024</t>
  </si>
  <si>
    <t>Venituri proprii</t>
  </si>
  <si>
    <t>CONTRACT SUBSECVENT Benzina si motorina OMV, prin ONAC (01.03.2024-28.02.2025)</t>
  </si>
  <si>
    <t>30213000-5</t>
  </si>
  <si>
    <t>32333000-6</t>
  </si>
  <si>
    <t>30237000-9</t>
  </si>
  <si>
    <t>2024_ECHIPAMENTE PERIFERICE; PIESE DE SCHIMB PENTRU ECHIPAMENTE PERIFERICE</t>
  </si>
  <si>
    <t xml:space="preserve">2024_PRODUSE ȘI MATERIALE PENTRU CONSTRUCȚII, PRODUSE ȘI MATERIALE PENTRU INSTALATII SANITARE; SCULE DE MÂNĂ; PRODUSE ȘI MATERIALE DE LACATUSERIE; FERONERIE      </t>
  </si>
  <si>
    <t>2024_REPARATII ECHIPAMENT ELECTRONIC</t>
  </si>
  <si>
    <t>DOMENIU ELECTRONIC</t>
  </si>
  <si>
    <t>2024_ECHIPAMENTE ELECTRONICE; ACCESORII ELECTRONICE; ACCESORII PENTRU ELECTRONICA</t>
  </si>
  <si>
    <t>2024_REPARATII ECHIPAMENT ELECTROTEHNIC</t>
  </si>
  <si>
    <t>DOMENIU ELECTROTEHNIC</t>
  </si>
  <si>
    <t>DOMENIU ELECTROMECANIC</t>
  </si>
  <si>
    <t>2024_ECHIPAMENTE ELECTROTEHNICE; ACCESORII ELECTROTEHNICE; ACCESORII PENTRU ELECTROTEHNICĂ</t>
  </si>
  <si>
    <t>2024_ECHIPAMENTE ELECTROMECANICE; ACCESORII ELECTROMECANICE; ACCESORII PENTRU ELECTROMECANICĂ</t>
  </si>
  <si>
    <t>DOMENIU NAVIGAȚIE</t>
  </si>
  <si>
    <t>2024_REPARATII ECHIPAMENT ELECTROMECANIC</t>
  </si>
  <si>
    <t>2024_ECHIPAMENTE DE NAVIGAȚIE; ACCESORII PENTRU NAVIGAȚIE</t>
  </si>
  <si>
    <t>2024_REPARATII ECHIPAMENT NAVIGAȚIE</t>
  </si>
  <si>
    <t>DOMENIU CHIMIE ȘI MEDIU</t>
  </si>
  <si>
    <t>2024_ECHIPAMENTE PENTRU CHIMIE ȘI MEDIU; ACCESORII ȘI STICLĂRIE PENTRU CHIMIE ȘI MEDIU</t>
  </si>
  <si>
    <t>REPARAȚII ECHIPAMENTE DIN DOMENIU ELECTROTEHNIC</t>
  </si>
  <si>
    <t>REPARAȚII ECHIPAMENTE DIN DOMENIU ELECTROMECANIC</t>
  </si>
  <si>
    <t>REPARAȚII ECHIPAMENTE DIN DOMENIU ELECTRONIC</t>
  </si>
  <si>
    <t>REPARAȚII ECHIPAMENTE DIN DOMENIU NAVIGAȚIE</t>
  </si>
  <si>
    <t>REPARAȚII ECHIPAMENTE DIN DOMENIU CHIMIE ȘI MEDIU</t>
  </si>
  <si>
    <t>2024_REPARATII ECHIPAMENT CHIMIE ȘI MEDIU</t>
  </si>
  <si>
    <t>2024_INSTRUMENTE DE MĂSURARE</t>
  </si>
  <si>
    <t>38300000-8 Instrumente de măsurare</t>
  </si>
  <si>
    <t>2024_INSTRUMENTE DE VERIFICARE A PROPRIETĂȚILOR FIZICE</t>
  </si>
  <si>
    <t>38400000-9 Instrumente de verificare a proprietăților fizice</t>
  </si>
  <si>
    <t>2024_ PANOURI SOLARE/FOTOVOLTAICE; ACCESORII PENTRU PANOURI SOLARE/FOTOVOLTAICE</t>
  </si>
  <si>
    <t>09331000-8 Panouri solare</t>
  </si>
  <si>
    <t>REPARAȚII ECHIPAMENTE DIN DOMENIU ELECTRIC</t>
  </si>
  <si>
    <t>2024_REPARATII ECHIPAMENT ELECTRIC</t>
  </si>
  <si>
    <t>31680000-6 Articole si accesorii electrice</t>
  </si>
  <si>
    <t>ANEXĂ 2 LA PROGRAMUL ANUAL AL ACHIZIȚIILOR PUBLICE_ACHIZIȚII DIRECTE 2024</t>
  </si>
  <si>
    <t>31600000-2 Echipament electric; 39700000-9 Aparate de uz casnic</t>
  </si>
  <si>
    <t>31730000-2 Echipament electrotehnic</t>
  </si>
  <si>
    <t>31720000-9 Echipament electromecanic</t>
  </si>
  <si>
    <t>34933000-6</t>
  </si>
  <si>
    <t>2024_ ECHIPAMENTE DE URGENȚĂ ȘI DE SIGURANȚĂ</t>
  </si>
  <si>
    <t>2024_ ARTICOLE DE ÎMBRĂCĂMINTE PENTRU UZ PROFESIONAL</t>
  </si>
  <si>
    <t>18100000-0  - Imbracaminte de uz profesional,
imbracaminte speciala de lucru si
accesorii (Rev.2)</t>
  </si>
  <si>
    <t xml:space="preserve">2024_ARTICOLE TEXTILE </t>
  </si>
  <si>
    <t>39222100-5 Articole de catering de unică folosință</t>
  </si>
  <si>
    <t>2024_ARTICOLE DE CATERING</t>
  </si>
  <si>
    <t>2024_ECHIPAMENTE INDUSTRIALE ȘI PIESE PENTRU ACESTEA (pompe, compresoare, echipamente de ventiatie, echipamente de climatizare, masini unelte, etc)</t>
  </si>
  <si>
    <t>42000000-6 Echipamente industriale</t>
  </si>
  <si>
    <t>2024_ARTICOLE ȘI ECHIPAMENT DE SPORT</t>
  </si>
  <si>
    <t>37400000-2 Articole și echipament de sport</t>
  </si>
  <si>
    <t>22100000-1 carti , brosuri, și pliante tipărite; 22200000-2 ziare, reviste specializate, periodice si reviste</t>
  </si>
  <si>
    <t>2024_CĂRȚI, MANUALE, HĂRȚI, ZIARE, REVISTE, LOGBOOK-uri</t>
  </si>
  <si>
    <t xml:space="preserve">2024_HARTIE, PAPETARIE, ARTICOLE DE BIROTICA, MASINI, ECHIPAMENTE SI ACCESORII DE BIROU </t>
  </si>
  <si>
    <t xml:space="preserve">2024_MATERIALE PUBLICITARE; PRODUSE IMPRIMATE; DIVERSE ARTICOLE DECORATIVE                                                                              </t>
  </si>
  <si>
    <t>2024_SISTEME DE OPERARE PENTRU CALCULATOR SAU LAPTOP; PACHETE SOFTWARE DE COMUNICATII ȘI MULTIMEDIA</t>
  </si>
  <si>
    <t>48620000-0 Sisteme de operare pentru calculator sau laptop; 48510000-3 Pachete software de comunicatii și multimedia(Rev.2)</t>
  </si>
  <si>
    <t>2024_PACHETE SOFTWARE EDUCATIONALE</t>
  </si>
  <si>
    <t>2024_DEZVOLTARE SOFTWARE</t>
  </si>
  <si>
    <t>2024_ SERVICII TIPOGRAFICE ȘI SERVICII CONEXE</t>
  </si>
  <si>
    <t>2024_MOBILIER; ACCESORII PENTRU MOBILIER; MATERIALE SI SERVICII RECONDITIONARE MOBILIER</t>
  </si>
  <si>
    <t xml:space="preserve">2024_PRODUSE AGROCHIMICE SI DE SILVICULTURA, ARANJAMENTE FLORALE </t>
  </si>
  <si>
    <t>2024_SERVICII ARTISTICE (ANEXA 2 din Legea 98/2016)</t>
  </si>
  <si>
    <t>2024_SERVICII DE CERTIFICARE A SEMNĂTURII ELECTRONICE</t>
  </si>
  <si>
    <t>50300000-8 Servicii de reparare și de întreținere și servicii conexe pentru computere personale, pentru echipamente de birou, pentru echipamente de telecomunicații și pentru echipamente audiovideo</t>
  </si>
  <si>
    <t xml:space="preserve">2024_Servicii de curatare a apelor reziduale </t>
  </si>
  <si>
    <t>2024_DIVERSE CONTRACTE SERVICII MENTENANȚĂ SISTEME DE SECURITATE; Piese și accesorii</t>
  </si>
  <si>
    <t>2024_SERVICII ȘI PRODUSE DE REPARARE SI DE INTRETINERE A CENTRALELOR TERMICE ȘI GRUPURILOR DE REFRIGERARE; Piese si accesorii</t>
  </si>
  <si>
    <t>2024_SERVICII DE OPERARE ȘI ASISTENTĂ TEHNICĂ SPECIALIZATĂ</t>
  </si>
  <si>
    <t xml:space="preserve">2024_DIVERSE CONTRACTE SERVICII ANUALE (MENTENANȚĂ, ÎNCHIRIERI) </t>
  </si>
  <si>
    <t>2024_DIVERSE PRODUSE, MATERIALE ȘI SERVICII PENTRU REPARAȚII AMBARCAȚIUNI</t>
  </si>
  <si>
    <t>2024_SERVICII CURIERAT INTERN ȘI INTERNAȚIONAL; SERVICII POȘTALE</t>
  </si>
  <si>
    <t xml:space="preserve">2024_SERVICII JURIDICE </t>
  </si>
  <si>
    <t>2024_SERVICII INTERNET, CATV, TELEFONIE FIXA SI TELEFONIE MOBILA</t>
  </si>
  <si>
    <t xml:space="preserve">2024_SERVICII DE PUBLICITATE ȘI DE PROMOVARE       </t>
  </si>
  <si>
    <t>2024_SERVICII DE TRADUCERE AUTORIZATĂ</t>
  </si>
  <si>
    <t>2024_SERVICII DE SUPRAVEGHERE A LUCRARILOR (DIRIGENTIE, SSM SANTIER)</t>
  </si>
  <si>
    <t>2024_SERVICII DE CERTIFICARE (ISO, GCHQ, etc)</t>
  </si>
  <si>
    <t>2024_SERVICII  DE PROIECTARE DIVERSE</t>
  </si>
  <si>
    <t>2024_CONTRACTE UTILITATI</t>
  </si>
  <si>
    <t>EXCEPȚII DE LA LEGEA 98/2016</t>
  </si>
  <si>
    <t>79941000-2, Servicii de taxare</t>
  </si>
  <si>
    <t>SERVICII DE FURNIZARE UTILITĂȚI</t>
  </si>
  <si>
    <t>2024_SERVICII DE INVAȚĂMÂNT (MONITORIZARE, EVALUARE PERIODICA, APROBARE)</t>
  </si>
  <si>
    <t>2024_SERVICII DE CATERING ȘI SERVICII DE CANTINĂ</t>
  </si>
  <si>
    <t xml:space="preserve">LUCRĂRI </t>
  </si>
  <si>
    <t>CONTRACT servicii de medicina muncii 12 luni</t>
  </si>
  <si>
    <t>DOMENIU ELECTRIC; ELECTRICE ȘI ELECTROCASNICE</t>
  </si>
  <si>
    <t>SERVICII</t>
  </si>
  <si>
    <t>FURNIZARE</t>
  </si>
  <si>
    <t>2024_Rovignete și permise port</t>
  </si>
  <si>
    <t>2024_Diverse taxe/ cotizații</t>
  </si>
  <si>
    <t>taxa monitorizare anuala ANR cursuri</t>
  </si>
  <si>
    <t>30234600-4 Memorie flash (Rev.2)</t>
  </si>
  <si>
    <t>Materiale/ Accestorii electrice sistem eolian</t>
  </si>
  <si>
    <t>31681000-3</t>
  </si>
  <si>
    <t>2024_ PRODUSE ȘI MATERIALE PENTRU INSTALATII ELECTRICE; APARATE ELECTROCASNICE</t>
  </si>
  <si>
    <t xml:space="preserve">2024_ ECHIPAMENTE DOMENIU ELECTRIC </t>
  </si>
  <si>
    <t>Materiale de constructii</t>
  </si>
  <si>
    <t>44190000-8 - Diverse materiale de construcţii</t>
  </si>
  <si>
    <t>TVA pentru transport Spania-Romania- tva nu este achizitie</t>
  </si>
  <si>
    <t>2024_ECHIPAMENTE ȘI ACCESORII DE INREGISTRARE SAU DE REDARE A SUNETULUI SAU A IMAGINII; ECHIPAMENTE FOTOGRAFICE; ACCESORII ECHIPAMENTE FOTOGRAFICE</t>
  </si>
  <si>
    <t>2024_STAȚII DE LUCRU (computer, sistem desktop, laptop, tableta, tableta grafica cu display, table interactive)</t>
  </si>
  <si>
    <t>2024_PIESE DE SCHIMB ȘI ACCESORII PENTRU STAȚII DE LUCRU (monitor, tastatura, mouse, tableta grafica fara monitor, hard/ssd extern, router, usb, acces point, memory stick, rețelistică, piese de schimb pentru stații de lucru)</t>
  </si>
  <si>
    <t>Produse alimentare pentru microcantina</t>
  </si>
  <si>
    <t>Servicii tiparire carte"Metode experimentale in fizica. Electricitate si magnetism", 25 exemplare, nr. pag.101, format A4,  autor Valerica Baban</t>
  </si>
  <si>
    <t>79810000-5 - Servicii tipografice (Rev.2)</t>
  </si>
  <si>
    <t>DP Logbook-uri pentru anul 2024 ( 380 DP Logbook -uri Nautical Institute+300 DP Logbook -uri IMCA)</t>
  </si>
  <si>
    <t>22000000-0 Imprimate si produse conexe (Rev.2)</t>
  </si>
  <si>
    <t xml:space="preserve">cod CPV 38650000-6 Echipament fotografic;
cod CPV 32320000-2 Echipament audiovizual si de televiziune  </t>
  </si>
  <si>
    <t>Echipament fotografic, audiovizual si de televiziune: LOT 1_Cameră foto Mirrorless și accesorii; LOT 2_Accesorii pentru echipament audio și video;
LOT 3_Cameră video PTZ 4K; LOT 4_Trepied video fluid; LOT 5_Interfață audio podcast; LOT 6_ Microfoane audio+stativ integrat+cablu</t>
  </si>
  <si>
    <t>USB KINGSTON DTX 32GB, Port USB 3.2 - 200 buc</t>
  </si>
  <si>
    <t>48500000-3 Pachete software de comunicatii si multimedia</t>
  </si>
  <si>
    <t>pachete software de comunicatii si multimedia(licenta Wirecast Pro -2 buc, licenta Bandicut+Bandicam suite business-1 buc, licenta Manycam business enterprise-1 buc,  licenta Sony Vegas Pro 21 versiunea Post-1 buc)</t>
  </si>
  <si>
    <t>materiale electrice (cablu electric la metru-1 buc, prelungitor prize-5 buc, prelungitor prize-3 buc, prelungitor rola cu derulare-1 buc)</t>
  </si>
  <si>
    <t>31681000-3 Accesorii electrice</t>
  </si>
  <si>
    <t>Acumulatori Li-Po, 3,7V, 2000mAh, cabluri, MOLEX 5264-2P, 2 buc; Baterii reîncărcabile AAA, set 6 buc</t>
  </si>
  <si>
    <t>31711000-3 - Accesorii electronice</t>
  </si>
  <si>
    <t>Materiale auxiliare pentru constructii (Lot 6)</t>
  </si>
  <si>
    <t>30237000-9 Piese şi accesorii pentru computere</t>
  </si>
  <si>
    <t>Pointer laser (Lot 7), 4 buc</t>
  </si>
  <si>
    <t>stampile cu text, 2 bucati</t>
  </si>
  <si>
    <t>30192153-8 Stampile cu text</t>
  </si>
  <si>
    <t>Apa fierbinte, incalzire/2023 - ELECTROCENTRALE CONSTANTA (TERMOCENTRALE CONSTANTA SRL)</t>
  </si>
  <si>
    <t xml:space="preserve">2024_ SERVICII DE MENTENANȚĂ ȘI REVIZIE A ASCENSOARELOR; Piese și accesorii                                                                                                       </t>
  </si>
  <si>
    <t>Coroana funerara si aranjament floral</t>
  </si>
  <si>
    <t>03121210-0 - Aranjamente florale (Rev.2)</t>
  </si>
  <si>
    <t>cartela de proximitate pentru Yala D290, 100 buc</t>
  </si>
  <si>
    <t>30160000-8
Carduri magnetice</t>
  </si>
  <si>
    <t>Filtru cafea Centru DP</t>
  </si>
  <si>
    <t>39711310-5 Filtre de cafea electrice</t>
  </si>
  <si>
    <t>redeventa  ptr. Teren de 2040 mp trimestrul IV 2023</t>
  </si>
  <si>
    <t>redeventa  ptr. Teren de 9710 mp trimestrul I-IV 2024</t>
  </si>
  <si>
    <t>sistem de achizitie de date pentru masurare zgomote si vibratii</t>
  </si>
  <si>
    <t>accesorii pentru computere (monitoare cu suport, 2 buc; cablu HDMI, 1 buc; cablu audio, 1 buc; tastatura, 1 buc; mouse, 1 buc; încărcător_docking station, 2 buc; ssd 2TB, 1 buc)</t>
  </si>
  <si>
    <t>monitor 21 inch -18 buc, display profesional -1 buc, NAS 1 buc-3500 lei, HDD pt NAS-4 buc, switch 24 porturi POE-1 buc, firewall - 1 buc</t>
  </si>
  <si>
    <t>CONTRACT software pentru sisteme de operare si licente</t>
  </si>
  <si>
    <t>hartie, birotica si papetarie</t>
  </si>
  <si>
    <t>30197642-8
30192700-8 Papetarie</t>
  </si>
  <si>
    <t>2024_ECHIPAMENTE, MATERIALE SI PRODUSE DE CURATENIE SI INTRETINERE (echipamente de curatenie, materiale de curatenie, dezinfectant maini si suprafete, dozatoare, prosoape hartie)</t>
  </si>
  <si>
    <t>produse si materiale de curatenie</t>
  </si>
  <si>
    <t>39831240-0 Produse de curatenie</t>
  </si>
  <si>
    <t>CONTRACT Servicii de asistenta tehnica pentru programe de calculator: FC, GM, MF, SA, AB, pentru anul 2025</t>
  </si>
  <si>
    <t xml:space="preserve">2024_Servicii de reparare și de întreținere și servicii conexe pentru computere personale, pentru echipamente de birou, pentru echipamente de telecomunicații și pentru echipamente audiovideo                                                                   </t>
  </si>
  <si>
    <t>CONTRACT Servicii  de verificare, intretinere si reparare instalație de hidranti interiori si exteriori si grupuri de pompare</t>
  </si>
  <si>
    <t xml:space="preserve">2024_LUCRARI DE CONSTRUCTII SI FINISARE A CONSTRUCTIILOR               </t>
  </si>
  <si>
    <t xml:space="preserve">2024_Servicii de evaluare a riscurilor sau a pericolelor, alta decât cea pentru construcţii                                                                                                 </t>
  </si>
  <si>
    <t xml:space="preserve">2024_SERVICII DE CARTOGRAFIERE                                                           </t>
  </si>
  <si>
    <t xml:space="preserve">2024_ SERVICII DE CURATENIE SI IGIENIZARE                                                                                                       </t>
  </si>
  <si>
    <t xml:space="preserve">2024_SERVICII DE TRANSPORT PASAGERI OCAZIONAL                                               </t>
  </si>
  <si>
    <t xml:space="preserve">2024_SERVICII DE TRANSPORT AERIAN                                              </t>
  </si>
  <si>
    <t>2024_ SERVICII IN DOMENIUL SSM/SERVICII DE SANATATE</t>
  </si>
  <si>
    <t xml:space="preserve">2024_ SERVICII DE PERFECȚIONARE și FORMARE PROFESIONALĂ  PERSONAL UMC                                                                                        </t>
  </si>
  <si>
    <t>CONTRACT telefonie mobila</t>
  </si>
  <si>
    <t xml:space="preserve">2024_SERVICII DE CONTROL/VERIFICARI TEHNICE; Piese și accesorii                            </t>
  </si>
  <si>
    <t>Servicii de inspecție anuală console și echipamente GMDSS</t>
  </si>
  <si>
    <t xml:space="preserve">2024_Servicii stiintifice si tehnice in inginerie (geologie, geofizica, meteorologie, arheologie, topografie, seismologie, hidrografie,  cartografiere, cadastru, servicii tehnice)                                                      </t>
  </si>
  <si>
    <t xml:space="preserve">2024_REVIZII, REPARATII, VERIFICARI MASINI, VERIFICARE SI DESCARCARE TAHOGRAF                                                                          </t>
  </si>
  <si>
    <t xml:space="preserve">2024_ASIGURARI AUTO ȘI PERSOANE                                                    </t>
  </si>
  <si>
    <t xml:space="preserve">2024_SERVICII DIVERSE DE ASISTENTA TEHNICA INFORMATICA        </t>
  </si>
  <si>
    <t xml:space="preserve">2024_ALIMENTE, BĂUTURI ȘI PRODUSE CONEXE                                                  </t>
  </si>
  <si>
    <t>Apa canal/2024 - RAJA</t>
  </si>
  <si>
    <r>
      <t>Produse, materiale si componente din domeniu electronic (Lot 2</t>
    </r>
    <r>
      <rPr>
        <sz val="10"/>
        <rFont val="Calibri"/>
        <family val="2"/>
      </rPr>
      <t>÷Lot 5)</t>
    </r>
  </si>
  <si>
    <t>2024_Servicii de consultanţă în domeniul ingineriei şi al construcţiilor (SERVICII  DE AUDIT ENERGETIC,  SERVICII DE EXPERTIZARE TEHNICĂ A CLĂDIRILOR, ……………….)                                                                            cel puțin o ofertă</t>
  </si>
  <si>
    <r>
      <t xml:space="preserve">SERVICII SOCIALE ȘI ALTE SERVICII SPECIFICE </t>
    </r>
    <r>
      <rPr>
        <b/>
        <sz val="9"/>
        <rFont val="Calibri"/>
        <family val="2"/>
        <scheme val="minor"/>
      </rPr>
      <t>(Anexa 2, Legea 98/2016)</t>
    </r>
  </si>
  <si>
    <t xml:space="preserve">2024_SERVICII HOTELIERE, DE RESTAURANT       </t>
  </si>
  <si>
    <t xml:space="preserve">licente software MORILD SHIP&amp;BRIDGE VR SIMULATOR sau echivalent </t>
  </si>
  <si>
    <t>Produse pentru DP capsule cafea, pahare carton unica folosinta, palete lemn cafea, zahar brun si alb, servetele albe masa</t>
  </si>
  <si>
    <t xml:space="preserve">CONTRACTE inchiriere 7 purificatoare de apa si 10 dozatoare fiecare cu 4 RECIPIENTE apa de 10L/lună 12+4 luni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</si>
</sst>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3"/>
      <name val="Calibri"/>
      <family val="2"/>
      <scheme val="minor"/>
    </font>
    <font>
      <sz val="9"/>
      <name val="Segoe UI"/>
      <family val="2"/>
    </font>
    <font>
      <sz val="10"/>
      <name val="Calibri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43" fontId="4" fillId="0" borderId="1" xfId="3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 wrapText="1" shrinkToFi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4" xfId="3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top" wrapText="1"/>
    </xf>
    <xf numFmtId="43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top" wrapText="1"/>
    </xf>
    <xf numFmtId="43" fontId="3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center" wrapText="1" shrinkToFi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9" fillId="0" borderId="1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9" fillId="0" borderId="0" xfId="0" applyFont="1" applyFill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43" fontId="7" fillId="0" borderId="1" xfId="2" applyNumberFormat="1" applyFont="1" applyFill="1" applyBorder="1" applyAlignment="1">
      <alignment horizontal="center" vertical="center" wrapText="1" shrinkToFit="1"/>
    </xf>
    <xf numFmtId="0" fontId="9" fillId="0" borderId="6" xfId="2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center" vertical="center" wrapText="1" shrinkToFit="1"/>
    </xf>
    <xf numFmtId="0" fontId="4" fillId="0" borderId="1" xfId="4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 shrinkToFit="1"/>
    </xf>
    <xf numFmtId="0" fontId="9" fillId="0" borderId="1" xfId="5" applyFont="1" applyFill="1" applyBorder="1" applyAlignment="1">
      <alignment horizontal="center" vertical="top" wrapText="1"/>
    </xf>
    <xf numFmtId="0" fontId="4" fillId="0" borderId="0" xfId="5" applyFont="1" applyFill="1" applyAlignment="1">
      <alignment vertical="center" wrapText="1"/>
    </xf>
    <xf numFmtId="0" fontId="9" fillId="0" borderId="0" xfId="2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44" fontId="3" fillId="0" borderId="1" xfId="7" applyFont="1" applyFill="1" applyBorder="1" applyAlignment="1">
      <alignment vertical="center" wrapText="1"/>
    </xf>
    <xf numFmtId="44" fontId="9" fillId="0" borderId="1" xfId="7" applyFont="1" applyFill="1" applyBorder="1" applyAlignment="1">
      <alignment horizontal="center" vertical="top" wrapText="1"/>
    </xf>
    <xf numFmtId="44" fontId="4" fillId="0" borderId="1" xfId="7" applyFont="1" applyFill="1" applyBorder="1" applyAlignment="1">
      <alignment horizontal="center" vertical="center" wrapText="1"/>
    </xf>
    <xf numFmtId="44" fontId="7" fillId="0" borderId="1" xfId="7" applyFont="1" applyFill="1" applyBorder="1" applyAlignment="1">
      <alignment horizontal="center" vertical="center" wrapText="1" shrinkToFit="1"/>
    </xf>
    <xf numFmtId="44" fontId="4" fillId="0" borderId="0" xfId="7" applyFont="1" applyFill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 shrinkToFit="1"/>
    </xf>
    <xf numFmtId="43" fontId="3" fillId="0" borderId="1" xfId="3" applyFont="1" applyFill="1" applyBorder="1" applyAlignment="1">
      <alignment horizontal="center" vertical="center" wrapText="1"/>
    </xf>
    <xf numFmtId="43" fontId="6" fillId="0" borderId="1" xfId="2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43" fontId="4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17" fontId="4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0" xfId="2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2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/>
    </xf>
    <xf numFmtId="0" fontId="4" fillId="0" borderId="3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top" wrapText="1"/>
    </xf>
    <xf numFmtId="43" fontId="4" fillId="0" borderId="4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 shrinkToFit="1"/>
    </xf>
    <xf numFmtId="0" fontId="4" fillId="0" borderId="11" xfId="2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center" vertical="center" wrapText="1" shrinkToFit="1"/>
    </xf>
    <xf numFmtId="0" fontId="9" fillId="0" borderId="1" xfId="2" applyFont="1" applyFill="1" applyBorder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7" fillId="0" borderId="4" xfId="4" applyFont="1" applyFill="1" applyBorder="1" applyAlignment="1">
      <alignment horizontal="center" vertical="center" wrapText="1" shrinkToFi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vertical="center" wrapText="1"/>
    </xf>
    <xf numFmtId="43" fontId="3" fillId="0" borderId="4" xfId="3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 shrinkToFi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" fontId="4" fillId="0" borderId="3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 shrinkToFit="1"/>
    </xf>
    <xf numFmtId="0" fontId="4" fillId="0" borderId="0" xfId="2" applyFont="1" applyFill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43" fontId="4" fillId="0" borderId="2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7" fontId="4" fillId="0" borderId="4" xfId="2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 shrinkToFit="1"/>
    </xf>
    <xf numFmtId="0" fontId="7" fillId="0" borderId="0" xfId="2" applyFont="1" applyFill="1" applyAlignment="1">
      <alignment horizontal="center" vertical="center" wrapText="1" shrinkToFit="1"/>
    </xf>
    <xf numFmtId="0" fontId="4" fillId="0" borderId="0" xfId="2" applyFont="1" applyFill="1" applyAlignment="1">
      <alignment horizontal="center" vertical="center" wrapText="1" shrinkToFit="1"/>
    </xf>
    <xf numFmtId="43" fontId="4" fillId="0" borderId="0" xfId="2" applyNumberFormat="1" applyFont="1" applyFill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 shrinkToFit="1"/>
    </xf>
    <xf numFmtId="0" fontId="4" fillId="0" borderId="8" xfId="2" applyFont="1" applyFill="1" applyBorder="1" applyAlignment="1">
      <alignment horizontal="center" vertical="center" wrapText="1" shrinkToFit="1"/>
    </xf>
  </cellXfs>
  <cellStyles count="8">
    <cellStyle name="Comma" xfId="1" builtinId="3"/>
    <cellStyle name="Comma 2" xfId="3" xr:uid="{00000000-0005-0000-0000-000001000000}"/>
    <cellStyle name="Comma 2 2" xfId="6" xr:uid="{00000000-0005-0000-0000-000002000000}"/>
    <cellStyle name="Currency" xfId="7" builtinId="4"/>
    <cellStyle name="Normal" xfId="0" builtinId="0"/>
    <cellStyle name="Normal 2" xfId="2" xr:uid="{00000000-0005-0000-0000-000006000000}"/>
    <cellStyle name="Normal 2 2" xfId="5" xr:uid="{00000000-0005-0000-0000-000007000000}"/>
    <cellStyle name="Normal 3" xfId="4" xr:uid="{00000000-0005-0000-0000-000008000000}"/>
  </cellStyles>
  <dxfs count="0"/>
  <tableStyles count="0" defaultTableStyle="TableStyleMedium2" defaultPivotStyle="PivotStyleLight16"/>
  <colors>
    <mruColors>
      <color rgb="FF339933"/>
      <color rgb="FFFF00FF"/>
      <color rgb="FF00823B"/>
      <color rgb="FFFF6600"/>
      <color rgb="FF0000FF"/>
      <color rgb="FF1E3DD8"/>
      <color rgb="FF99CCFF"/>
      <color rgb="FF99FF66"/>
      <color rgb="FF17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476"/>
  <sheetViews>
    <sheetView tabSelected="1" workbookViewId="0">
      <pane ySplit="3" topLeftCell="A215" activePane="bottomLeft" state="frozen"/>
      <selection pane="bottomLeft" activeCell="A6" sqref="A6"/>
    </sheetView>
  </sheetViews>
  <sheetFormatPr defaultColWidth="9.140625" defaultRowHeight="12.75" x14ac:dyDescent="0.25"/>
  <cols>
    <col min="1" max="1" width="69.28515625" style="23" customWidth="1"/>
    <col min="2" max="2" width="15" style="42" customWidth="1"/>
    <col min="3" max="3" width="10.42578125" style="112" customWidth="1"/>
    <col min="4" max="4" width="12.85546875" style="110" customWidth="1"/>
    <col min="5" max="5" width="13.5703125" style="113" bestFit="1" customWidth="1"/>
    <col min="6" max="6" width="14" style="114" bestFit="1" customWidth="1"/>
    <col min="7" max="16384" width="9.140625" style="23"/>
  </cols>
  <sheetData>
    <row r="1" spans="1:6" ht="25.5" customHeight="1" x14ac:dyDescent="0.25">
      <c r="A1" s="7" t="s">
        <v>165</v>
      </c>
      <c r="B1" s="7"/>
      <c r="C1" s="7"/>
      <c r="D1" s="7"/>
      <c r="E1" s="7"/>
      <c r="F1" s="7"/>
    </row>
    <row r="2" spans="1:6" s="13" customFormat="1" ht="25.5" x14ac:dyDescent="0.2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</row>
    <row r="3" spans="1:6" s="13" customFormat="1" ht="26.25" customHeight="1" x14ac:dyDescent="0.25">
      <c r="A3" s="8"/>
      <c r="B3" s="9"/>
      <c r="C3" s="10" t="s">
        <v>6</v>
      </c>
      <c r="D3" s="11"/>
      <c r="E3" s="12"/>
      <c r="F3" s="12"/>
    </row>
    <row r="4" spans="1:6" s="13" customFormat="1" ht="26.25" customHeight="1" x14ac:dyDescent="0.25">
      <c r="A4" s="14" t="s">
        <v>218</v>
      </c>
      <c r="B4" s="15"/>
      <c r="C4" s="16"/>
      <c r="D4" s="17"/>
      <c r="E4" s="18"/>
      <c r="F4" s="18"/>
    </row>
    <row r="5" spans="1:6" ht="24.75" customHeight="1" x14ac:dyDescent="0.25">
      <c r="A5" s="19" t="s">
        <v>117</v>
      </c>
      <c r="B5" s="20" t="s">
        <v>7</v>
      </c>
      <c r="C5" s="2"/>
      <c r="D5" s="21"/>
      <c r="E5" s="22"/>
      <c r="F5" s="22"/>
    </row>
    <row r="6" spans="1:6" ht="30" customHeight="1" x14ac:dyDescent="0.25">
      <c r="A6" s="26" t="s">
        <v>130</v>
      </c>
      <c r="B6" s="24"/>
      <c r="C6" s="54">
        <v>54300</v>
      </c>
      <c r="D6" s="28" t="s">
        <v>8</v>
      </c>
      <c r="E6" s="29" t="s">
        <v>67</v>
      </c>
      <c r="F6" s="29" t="s">
        <v>67</v>
      </c>
    </row>
    <row r="7" spans="1:6" ht="35.25" customHeight="1" x14ac:dyDescent="0.25">
      <c r="A7" s="19" t="s">
        <v>160</v>
      </c>
      <c r="B7" s="20" t="s">
        <v>161</v>
      </c>
      <c r="C7" s="2"/>
      <c r="D7" s="21"/>
      <c r="E7" s="22"/>
      <c r="F7" s="22"/>
    </row>
    <row r="8" spans="1:6" ht="24" customHeight="1" x14ac:dyDescent="0.25">
      <c r="A8" s="26"/>
      <c r="B8" s="24"/>
      <c r="C8" s="54"/>
      <c r="D8" s="28"/>
      <c r="E8" s="29"/>
      <c r="F8" s="29"/>
    </row>
    <row r="9" spans="1:6" ht="33.75" customHeight="1" x14ac:dyDescent="0.25">
      <c r="A9" s="25" t="s">
        <v>230</v>
      </c>
      <c r="B9" s="24" t="s">
        <v>132</v>
      </c>
      <c r="C9" s="1"/>
      <c r="D9" s="28"/>
      <c r="E9" s="29"/>
      <c r="F9" s="29"/>
    </row>
    <row r="10" spans="1:6" ht="51" customHeight="1" x14ac:dyDescent="0.15">
      <c r="A10" s="26" t="s">
        <v>239</v>
      </c>
      <c r="B10" s="27" t="s">
        <v>238</v>
      </c>
      <c r="C10" s="1">
        <v>128954</v>
      </c>
      <c r="D10" s="28" t="s">
        <v>62</v>
      </c>
      <c r="E10" s="29" t="s">
        <v>60</v>
      </c>
      <c r="F10" s="29" t="s">
        <v>67</v>
      </c>
    </row>
    <row r="11" spans="1:6" ht="40.5" customHeight="1" x14ac:dyDescent="0.25">
      <c r="A11" s="25" t="s">
        <v>231</v>
      </c>
      <c r="B11" s="24" t="s">
        <v>131</v>
      </c>
      <c r="C11" s="1"/>
      <c r="D11" s="32"/>
      <c r="E11" s="29"/>
      <c r="F11" s="29"/>
    </row>
    <row r="12" spans="1:6" ht="23.25" customHeight="1" x14ac:dyDescent="0.25">
      <c r="A12" s="30"/>
      <c r="B12" s="31"/>
      <c r="C12" s="1"/>
      <c r="D12" s="6"/>
      <c r="E12" s="29"/>
      <c r="F12" s="29"/>
    </row>
    <row r="13" spans="1:6" ht="44.25" customHeight="1" x14ac:dyDescent="0.25">
      <c r="A13" s="25" t="s">
        <v>232</v>
      </c>
      <c r="B13" s="31" t="s">
        <v>133</v>
      </c>
      <c r="C13" s="1"/>
      <c r="D13" s="32"/>
      <c r="E13" s="29"/>
      <c r="F13" s="29"/>
    </row>
    <row r="14" spans="1:6" ht="21" customHeight="1" x14ac:dyDescent="0.25">
      <c r="A14" s="30" t="s">
        <v>240</v>
      </c>
      <c r="B14" s="85" t="s">
        <v>222</v>
      </c>
      <c r="C14" s="1">
        <v>5025</v>
      </c>
      <c r="D14" s="28" t="s">
        <v>62</v>
      </c>
      <c r="E14" s="29" t="s">
        <v>60</v>
      </c>
      <c r="F14" s="29" t="s">
        <v>60</v>
      </c>
    </row>
    <row r="15" spans="1:6" ht="21" customHeight="1" x14ac:dyDescent="0.25">
      <c r="A15" s="26" t="s">
        <v>249</v>
      </c>
      <c r="B15" s="33" t="s">
        <v>248</v>
      </c>
      <c r="C15" s="1">
        <v>300</v>
      </c>
      <c r="D15" s="34" t="s">
        <v>62</v>
      </c>
      <c r="E15" s="35" t="s">
        <v>60</v>
      </c>
      <c r="F15" s="35" t="s">
        <v>67</v>
      </c>
    </row>
    <row r="16" spans="1:6" ht="41.25" customHeight="1" x14ac:dyDescent="0.25">
      <c r="A16" s="26" t="s">
        <v>263</v>
      </c>
      <c r="B16" s="33" t="s">
        <v>248</v>
      </c>
      <c r="C16" s="1">
        <v>6900</v>
      </c>
      <c r="D16" s="34" t="s">
        <v>62</v>
      </c>
      <c r="E16" s="35" t="s">
        <v>68</v>
      </c>
      <c r="F16" s="35" t="s">
        <v>74</v>
      </c>
    </row>
    <row r="17" spans="1:6" ht="24" customHeight="1" x14ac:dyDescent="0.25">
      <c r="A17" s="26" t="s">
        <v>264</v>
      </c>
      <c r="B17" s="33" t="s">
        <v>248</v>
      </c>
      <c r="C17" s="1">
        <v>23675</v>
      </c>
      <c r="D17" s="34" t="s">
        <v>62</v>
      </c>
      <c r="E17" s="35" t="s">
        <v>68</v>
      </c>
      <c r="F17" s="35" t="s">
        <v>74</v>
      </c>
    </row>
    <row r="18" spans="1:6" x14ac:dyDescent="0.25">
      <c r="A18" s="25" t="s">
        <v>134</v>
      </c>
      <c r="B18" s="24"/>
      <c r="C18" s="1"/>
      <c r="D18" s="32"/>
      <c r="E18" s="29"/>
      <c r="F18" s="29"/>
    </row>
    <row r="19" spans="1:6" x14ac:dyDescent="0.25">
      <c r="A19" s="25"/>
      <c r="B19" s="24"/>
      <c r="C19" s="1"/>
      <c r="D19" s="32"/>
      <c r="E19" s="29"/>
      <c r="F19" s="29"/>
    </row>
    <row r="20" spans="1:6" x14ac:dyDescent="0.25">
      <c r="A20" s="25"/>
      <c r="B20" s="24"/>
      <c r="C20" s="1"/>
      <c r="D20" s="32"/>
      <c r="E20" s="29"/>
      <c r="F20" s="29"/>
    </row>
    <row r="21" spans="1:6" s="13" customFormat="1" ht="28.5" customHeight="1" x14ac:dyDescent="0.25">
      <c r="A21" s="25" t="s">
        <v>125</v>
      </c>
      <c r="B21" s="36"/>
      <c r="C21" s="1"/>
      <c r="D21" s="37"/>
      <c r="E21" s="38"/>
      <c r="F21" s="38"/>
    </row>
    <row r="22" spans="1:6" ht="25.5" customHeight="1" x14ac:dyDescent="0.25">
      <c r="A22" s="26" t="s">
        <v>126</v>
      </c>
      <c r="B22" s="24" t="s">
        <v>127</v>
      </c>
      <c r="C22" s="86">
        <v>600</v>
      </c>
      <c r="D22" s="28" t="s">
        <v>62</v>
      </c>
      <c r="E22" s="29" t="s">
        <v>60</v>
      </c>
      <c r="F22" s="29" t="s">
        <v>60</v>
      </c>
    </row>
    <row r="23" spans="1:6" ht="30" customHeight="1" x14ac:dyDescent="0.25">
      <c r="A23" s="25" t="s">
        <v>186</v>
      </c>
      <c r="B23" s="24" t="s">
        <v>11</v>
      </c>
      <c r="C23" s="1"/>
      <c r="D23" s="28"/>
      <c r="E23" s="29"/>
      <c r="F23" s="29"/>
    </row>
    <row r="24" spans="1:6" ht="36.75" customHeight="1" x14ac:dyDescent="0.25">
      <c r="A24" s="26" t="s">
        <v>78</v>
      </c>
      <c r="B24" s="24" t="s">
        <v>11</v>
      </c>
      <c r="C24" s="1">
        <v>1300</v>
      </c>
      <c r="D24" s="28" t="s">
        <v>62</v>
      </c>
      <c r="E24" s="50" t="s">
        <v>67</v>
      </c>
      <c r="F24" s="50" t="s">
        <v>67</v>
      </c>
    </row>
    <row r="25" spans="1:6" ht="22.5" customHeight="1" x14ac:dyDescent="0.25">
      <c r="A25" s="87" t="s">
        <v>295</v>
      </c>
      <c r="B25" s="39" t="s">
        <v>97</v>
      </c>
      <c r="C25" s="1">
        <v>220000</v>
      </c>
      <c r="D25" s="28" t="s">
        <v>62</v>
      </c>
      <c r="E25" s="50" t="s">
        <v>93</v>
      </c>
      <c r="F25" s="50" t="s">
        <v>73</v>
      </c>
    </row>
    <row r="26" spans="1:6" ht="30" customHeight="1" x14ac:dyDescent="0.25">
      <c r="A26" s="25" t="s">
        <v>184</v>
      </c>
      <c r="B26" s="24" t="s">
        <v>185</v>
      </c>
      <c r="C26" s="1"/>
      <c r="D26" s="28"/>
      <c r="E26" s="29"/>
      <c r="F26" s="29"/>
    </row>
    <row r="27" spans="1:6" ht="39.75" customHeight="1" x14ac:dyDescent="0.25">
      <c r="A27" s="26" t="s">
        <v>242</v>
      </c>
      <c r="B27" s="31" t="s">
        <v>241</v>
      </c>
      <c r="C27" s="1">
        <v>9640</v>
      </c>
      <c r="D27" s="28" t="s">
        <v>95</v>
      </c>
      <c r="E27" s="50" t="s">
        <v>60</v>
      </c>
      <c r="F27" s="50" t="s">
        <v>67</v>
      </c>
    </row>
    <row r="28" spans="1:6" ht="30" customHeight="1" x14ac:dyDescent="0.25">
      <c r="A28" s="26" t="s">
        <v>100</v>
      </c>
      <c r="B28" s="24" t="s">
        <v>99</v>
      </c>
      <c r="C28" s="1">
        <v>30240</v>
      </c>
      <c r="D28" s="28" t="s">
        <v>62</v>
      </c>
      <c r="E28" s="50" t="s">
        <v>74</v>
      </c>
      <c r="F28" s="50" t="s">
        <v>77</v>
      </c>
    </row>
    <row r="29" spans="1:6" ht="22.5" customHeight="1" x14ac:dyDescent="0.25">
      <c r="A29" s="26" t="s">
        <v>105</v>
      </c>
      <c r="B29" s="31" t="s">
        <v>98</v>
      </c>
      <c r="C29" s="1">
        <v>1170</v>
      </c>
      <c r="D29" s="28" t="s">
        <v>95</v>
      </c>
      <c r="E29" s="50" t="s">
        <v>71</v>
      </c>
      <c r="F29" s="50" t="s">
        <v>71</v>
      </c>
    </row>
    <row r="30" spans="1:6" ht="17.25" customHeight="1" x14ac:dyDescent="0.25">
      <c r="A30" s="26" t="s">
        <v>265</v>
      </c>
      <c r="B30" s="31" t="s">
        <v>98</v>
      </c>
      <c r="C30" s="1">
        <v>46000</v>
      </c>
      <c r="D30" s="28" t="s">
        <v>62</v>
      </c>
      <c r="E30" s="50" t="s">
        <v>9</v>
      </c>
      <c r="F30" s="50" t="s">
        <v>9</v>
      </c>
    </row>
    <row r="31" spans="1:6" ht="22.5" customHeight="1" x14ac:dyDescent="0.25">
      <c r="A31" s="25" t="s">
        <v>187</v>
      </c>
      <c r="B31" s="24"/>
      <c r="C31" s="1"/>
      <c r="D31" s="28"/>
      <c r="E31" s="29"/>
      <c r="F31" s="29"/>
    </row>
    <row r="32" spans="1:6" s="13" customFormat="1" ht="17.25" customHeight="1" x14ac:dyDescent="0.25">
      <c r="A32" s="26"/>
      <c r="B32" s="31"/>
      <c r="C32" s="1"/>
      <c r="D32" s="88"/>
      <c r="E32" s="89"/>
      <c r="F32" s="35"/>
    </row>
    <row r="33" spans="1:117" s="13" customFormat="1" ht="16.5" customHeight="1" x14ac:dyDescent="0.25">
      <c r="A33" s="26"/>
      <c r="B33" s="31"/>
      <c r="C33" s="1"/>
      <c r="D33" s="34"/>
      <c r="E33" s="35"/>
      <c r="F33" s="35"/>
    </row>
    <row r="34" spans="1:117" ht="49.5" customHeight="1" x14ac:dyDescent="0.25">
      <c r="A34" s="25" t="s">
        <v>135</v>
      </c>
      <c r="B34" s="40" t="s">
        <v>87</v>
      </c>
      <c r="C34" s="1"/>
      <c r="D34" s="28"/>
      <c r="E34" s="29"/>
      <c r="F34" s="29"/>
    </row>
    <row r="35" spans="1:117" s="13" customFormat="1" ht="20.25" customHeight="1" x14ac:dyDescent="0.25">
      <c r="A35" s="26" t="s">
        <v>227</v>
      </c>
      <c r="B35" s="31" t="s">
        <v>228</v>
      </c>
      <c r="C35" s="1">
        <v>47</v>
      </c>
      <c r="D35" s="88" t="s">
        <v>62</v>
      </c>
      <c r="E35" s="89" t="s">
        <v>60</v>
      </c>
      <c r="F35" s="35" t="s">
        <v>60</v>
      </c>
    </row>
    <row r="36" spans="1:117" ht="21" customHeight="1" x14ac:dyDescent="0.25">
      <c r="A36" s="26" t="s">
        <v>247</v>
      </c>
      <c r="B36" s="33" t="s">
        <v>246</v>
      </c>
      <c r="C36" s="1">
        <f>220+120+15+40</f>
        <v>395</v>
      </c>
      <c r="D36" s="34" t="s">
        <v>62</v>
      </c>
      <c r="E36" s="35" t="s">
        <v>60</v>
      </c>
      <c r="F36" s="35" t="s">
        <v>67</v>
      </c>
    </row>
    <row r="37" spans="1:117" ht="21" customHeight="1" x14ac:dyDescent="0.25">
      <c r="A37" s="26"/>
      <c r="B37" s="33"/>
      <c r="C37" s="1"/>
      <c r="D37" s="34"/>
      <c r="E37" s="35"/>
      <c r="F37" s="90"/>
    </row>
    <row r="38" spans="1:117" ht="24.75" customHeight="1" x14ac:dyDescent="0.25">
      <c r="A38" s="25" t="s">
        <v>216</v>
      </c>
      <c r="B38" s="40"/>
      <c r="C38" s="1"/>
      <c r="D38" s="34"/>
      <c r="E38" s="29"/>
      <c r="F38" s="22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</row>
    <row r="39" spans="1:117" ht="34.5" customHeight="1" x14ac:dyDescent="0.25">
      <c r="A39" s="25" t="s">
        <v>225</v>
      </c>
      <c r="B39" s="24" t="s">
        <v>164</v>
      </c>
      <c r="C39" s="1"/>
      <c r="D39" s="32"/>
      <c r="E39" s="29"/>
      <c r="F39" s="29"/>
    </row>
    <row r="40" spans="1:117" s="13" customFormat="1" ht="20.25" customHeight="1" x14ac:dyDescent="0.25">
      <c r="A40" s="26" t="s">
        <v>223</v>
      </c>
      <c r="B40" s="31" t="s">
        <v>224</v>
      </c>
      <c r="C40" s="1">
        <v>684</v>
      </c>
      <c r="D40" s="88" t="s">
        <v>62</v>
      </c>
      <c r="E40" s="89" t="s">
        <v>60</v>
      </c>
      <c r="F40" s="35" t="s">
        <v>60</v>
      </c>
    </row>
    <row r="41" spans="1:117" s="13" customFormat="1" ht="27.75" customHeight="1" x14ac:dyDescent="0.25">
      <c r="A41" s="26" t="s">
        <v>243</v>
      </c>
      <c r="B41" s="31" t="s">
        <v>244</v>
      </c>
      <c r="C41" s="1">
        <v>1275</v>
      </c>
      <c r="D41" s="34" t="s">
        <v>62</v>
      </c>
      <c r="E41" s="35" t="s">
        <v>60</v>
      </c>
      <c r="F41" s="35" t="s">
        <v>67</v>
      </c>
    </row>
    <row r="42" spans="1:117" s="13" customFormat="1" ht="27.75" customHeight="1" x14ac:dyDescent="0.25">
      <c r="A42" s="26" t="s">
        <v>245</v>
      </c>
      <c r="B42" s="31" t="s">
        <v>244</v>
      </c>
      <c r="C42" s="1">
        <f>65*2+60</f>
        <v>190</v>
      </c>
      <c r="D42" s="34" t="s">
        <v>62</v>
      </c>
      <c r="E42" s="35" t="s">
        <v>60</v>
      </c>
      <c r="F42" s="35" t="s">
        <v>67</v>
      </c>
    </row>
    <row r="43" spans="1:117" s="13" customFormat="1" ht="27.75" customHeight="1" x14ac:dyDescent="0.25">
      <c r="A43" s="26" t="s">
        <v>258</v>
      </c>
      <c r="B43" s="31" t="s">
        <v>259</v>
      </c>
      <c r="C43" s="1">
        <v>613</v>
      </c>
      <c r="D43" s="34" t="s">
        <v>62</v>
      </c>
      <c r="E43" s="35" t="s">
        <v>60</v>
      </c>
      <c r="F43" s="35" t="s">
        <v>67</v>
      </c>
    </row>
    <row r="44" spans="1:117" ht="27.75" customHeight="1" x14ac:dyDescent="0.25">
      <c r="A44" s="25" t="s">
        <v>226</v>
      </c>
      <c r="B44" s="24" t="s">
        <v>166</v>
      </c>
      <c r="C44" s="1"/>
      <c r="D44" s="32"/>
      <c r="E44" s="29"/>
      <c r="F44" s="29"/>
    </row>
    <row r="45" spans="1:117" ht="21" customHeight="1" x14ac:dyDescent="0.25">
      <c r="A45" s="26"/>
      <c r="B45" s="33"/>
      <c r="C45" s="1"/>
      <c r="D45" s="28"/>
      <c r="E45" s="29"/>
      <c r="F45" s="29"/>
    </row>
    <row r="46" spans="1:117" ht="24" customHeight="1" x14ac:dyDescent="0.25">
      <c r="A46" s="19" t="s">
        <v>162</v>
      </c>
      <c r="B46" s="31"/>
      <c r="C46" s="2"/>
      <c r="D46" s="28"/>
      <c r="E46" s="29"/>
      <c r="F46" s="29"/>
    </row>
    <row r="47" spans="1:117" ht="27" customHeight="1" x14ac:dyDescent="0.25">
      <c r="A47" s="25" t="s">
        <v>163</v>
      </c>
      <c r="B47" s="33"/>
      <c r="C47" s="1"/>
      <c r="D47" s="28"/>
      <c r="E47" s="29"/>
      <c r="F47" s="29"/>
    </row>
    <row r="48" spans="1:117" ht="21" customHeight="1" x14ac:dyDescent="0.25">
      <c r="A48" s="26"/>
      <c r="B48" s="33"/>
      <c r="C48" s="1"/>
      <c r="D48" s="28"/>
      <c r="E48" s="29"/>
      <c r="F48" s="29"/>
    </row>
    <row r="49" spans="1:6" ht="27" customHeight="1" x14ac:dyDescent="0.25">
      <c r="A49" s="19" t="s">
        <v>137</v>
      </c>
      <c r="B49" s="31"/>
      <c r="C49" s="2"/>
      <c r="D49" s="21"/>
      <c r="E49" s="22"/>
      <c r="F49" s="22"/>
    </row>
    <row r="50" spans="1:6" ht="30" customHeight="1" x14ac:dyDescent="0.25">
      <c r="A50" s="25" t="s">
        <v>138</v>
      </c>
      <c r="B50" s="33" t="s">
        <v>12</v>
      </c>
      <c r="C50" s="1"/>
      <c r="D50" s="28"/>
      <c r="E50" s="29"/>
      <c r="F50" s="29"/>
    </row>
    <row r="51" spans="1:6" ht="21" customHeight="1" x14ac:dyDescent="0.25">
      <c r="A51" s="26" t="s">
        <v>291</v>
      </c>
      <c r="B51" s="33" t="s">
        <v>246</v>
      </c>
      <c r="C51" s="1">
        <f>830*2+32+24+32+24+32+24+180+100+70+70+65*2+75*2</f>
        <v>2528</v>
      </c>
      <c r="D51" s="34" t="s">
        <v>62</v>
      </c>
      <c r="E51" s="35" t="s">
        <v>60</v>
      </c>
      <c r="F51" s="35" t="s">
        <v>67</v>
      </c>
    </row>
    <row r="52" spans="1:6" ht="21" customHeight="1" x14ac:dyDescent="0.25">
      <c r="A52" s="91"/>
      <c r="C52" s="2"/>
      <c r="D52" s="21"/>
      <c r="E52" s="22"/>
      <c r="F52" s="22"/>
    </row>
    <row r="53" spans="1:6" ht="27" customHeight="1" x14ac:dyDescent="0.25">
      <c r="A53" s="19" t="s">
        <v>152</v>
      </c>
      <c r="B53" s="31"/>
      <c r="C53" s="2"/>
      <c r="D53" s="21"/>
      <c r="E53" s="22"/>
      <c r="F53" s="22"/>
    </row>
    <row r="54" spans="1:6" ht="24" customHeight="1" x14ac:dyDescent="0.25">
      <c r="A54" s="25" t="s">
        <v>136</v>
      </c>
      <c r="B54" s="33"/>
      <c r="C54" s="1"/>
      <c r="D54" s="28"/>
      <c r="E54" s="29"/>
      <c r="F54" s="29"/>
    </row>
    <row r="55" spans="1:6" ht="18" customHeight="1" x14ac:dyDescent="0.25">
      <c r="A55" s="25"/>
      <c r="B55" s="24"/>
      <c r="C55" s="2"/>
      <c r="D55" s="21"/>
      <c r="E55" s="22"/>
      <c r="F55" s="22"/>
    </row>
    <row r="56" spans="1:6" ht="27" customHeight="1" x14ac:dyDescent="0.25">
      <c r="A56" s="19" t="s">
        <v>140</v>
      </c>
      <c r="B56" s="31"/>
      <c r="C56" s="2"/>
      <c r="D56" s="21"/>
      <c r="E56" s="22"/>
      <c r="F56" s="22"/>
    </row>
    <row r="57" spans="1:6" ht="30" customHeight="1" x14ac:dyDescent="0.25">
      <c r="A57" s="25" t="s">
        <v>142</v>
      </c>
      <c r="B57" s="33" t="s">
        <v>167</v>
      </c>
      <c r="C57" s="1"/>
      <c r="D57" s="28"/>
      <c r="E57" s="29"/>
      <c r="F57" s="29"/>
    </row>
    <row r="58" spans="1:6" ht="18" customHeight="1" x14ac:dyDescent="0.25">
      <c r="A58" s="25"/>
      <c r="B58" s="24"/>
      <c r="C58" s="2"/>
      <c r="D58" s="21"/>
      <c r="E58" s="22"/>
      <c r="F58" s="22"/>
    </row>
    <row r="59" spans="1:6" ht="27" customHeight="1" x14ac:dyDescent="0.25">
      <c r="A59" s="19" t="s">
        <v>150</v>
      </c>
      <c r="B59" s="31"/>
      <c r="C59" s="2"/>
      <c r="D59" s="21"/>
      <c r="E59" s="22"/>
      <c r="F59" s="22"/>
    </row>
    <row r="60" spans="1:6" ht="29.25" customHeight="1" x14ac:dyDescent="0.25">
      <c r="A60" s="25" t="s">
        <v>139</v>
      </c>
      <c r="B60" s="33"/>
      <c r="C60" s="1"/>
      <c r="D60" s="28"/>
      <c r="E60" s="29"/>
      <c r="F60" s="29"/>
    </row>
    <row r="61" spans="1:6" ht="18" customHeight="1" x14ac:dyDescent="0.25">
      <c r="A61" s="25"/>
      <c r="B61" s="24"/>
      <c r="C61" s="2"/>
      <c r="D61" s="21"/>
      <c r="E61" s="22"/>
      <c r="F61" s="22"/>
    </row>
    <row r="62" spans="1:6" ht="27" customHeight="1" x14ac:dyDescent="0.25">
      <c r="A62" s="19" t="s">
        <v>141</v>
      </c>
      <c r="B62" s="31"/>
      <c r="C62" s="2"/>
      <c r="D62" s="21"/>
      <c r="E62" s="22"/>
      <c r="F62" s="22"/>
    </row>
    <row r="63" spans="1:6" ht="45" customHeight="1" x14ac:dyDescent="0.25">
      <c r="A63" s="25" t="s">
        <v>143</v>
      </c>
      <c r="B63" s="33" t="s">
        <v>168</v>
      </c>
      <c r="C63" s="1"/>
      <c r="D63" s="28"/>
      <c r="E63" s="29"/>
      <c r="F63" s="29"/>
    </row>
    <row r="64" spans="1:6" ht="18.75" customHeight="1" x14ac:dyDescent="0.25">
      <c r="A64" s="26" t="s">
        <v>262</v>
      </c>
      <c r="B64" s="33" t="s">
        <v>168</v>
      </c>
      <c r="C64" s="2">
        <v>180250</v>
      </c>
      <c r="D64" s="21" t="s">
        <v>8</v>
      </c>
      <c r="E64" s="22" t="s">
        <v>60</v>
      </c>
      <c r="F64" s="22" t="s">
        <v>67</v>
      </c>
    </row>
    <row r="65" spans="1:6" ht="18" customHeight="1" x14ac:dyDescent="0.25">
      <c r="A65" s="25"/>
      <c r="B65" s="24"/>
      <c r="C65" s="2"/>
      <c r="D65" s="21"/>
      <c r="E65" s="22"/>
      <c r="F65" s="22"/>
    </row>
    <row r="66" spans="1:6" ht="27" customHeight="1" x14ac:dyDescent="0.25">
      <c r="A66" s="19" t="s">
        <v>151</v>
      </c>
      <c r="B66" s="43"/>
      <c r="C66" s="2"/>
      <c r="D66" s="21"/>
      <c r="E66" s="22"/>
      <c r="F66" s="22"/>
    </row>
    <row r="67" spans="1:6" ht="22.5" customHeight="1" x14ac:dyDescent="0.25">
      <c r="A67" s="25" t="s">
        <v>145</v>
      </c>
      <c r="B67" s="33"/>
      <c r="C67" s="1"/>
      <c r="D67" s="28"/>
      <c r="E67" s="29"/>
      <c r="F67" s="29"/>
    </row>
    <row r="68" spans="1:6" ht="18.75" customHeight="1" x14ac:dyDescent="0.25">
      <c r="A68" s="25"/>
      <c r="B68" s="33"/>
      <c r="C68" s="2"/>
      <c r="D68" s="21"/>
      <c r="E68" s="22"/>
      <c r="F68" s="22"/>
    </row>
    <row r="69" spans="1:6" ht="27" customHeight="1" x14ac:dyDescent="0.25">
      <c r="A69" s="25" t="s">
        <v>144</v>
      </c>
      <c r="B69" s="43"/>
      <c r="C69" s="2"/>
      <c r="D69" s="21"/>
      <c r="E69" s="22"/>
      <c r="F69" s="22"/>
    </row>
    <row r="70" spans="1:6" ht="24.75" customHeight="1" x14ac:dyDescent="0.25">
      <c r="A70" s="25" t="s">
        <v>146</v>
      </c>
      <c r="B70" s="33" t="s">
        <v>169</v>
      </c>
      <c r="C70" s="1"/>
      <c r="D70" s="28"/>
      <c r="E70" s="29"/>
      <c r="F70" s="29"/>
    </row>
    <row r="71" spans="1:6" ht="18.75" customHeight="1" x14ac:dyDescent="0.25">
      <c r="A71" s="25"/>
      <c r="B71" s="33"/>
      <c r="C71" s="2"/>
      <c r="D71" s="21"/>
      <c r="E71" s="22"/>
      <c r="F71" s="22"/>
    </row>
    <row r="72" spans="1:6" ht="27" customHeight="1" x14ac:dyDescent="0.25">
      <c r="A72" s="25" t="s">
        <v>153</v>
      </c>
      <c r="B72" s="43"/>
      <c r="C72" s="2"/>
      <c r="D72" s="21"/>
      <c r="E72" s="22"/>
      <c r="F72" s="22"/>
    </row>
    <row r="73" spans="1:6" ht="25.5" customHeight="1" x14ac:dyDescent="0.25">
      <c r="A73" s="25" t="s">
        <v>147</v>
      </c>
      <c r="B73" s="33"/>
      <c r="C73" s="1"/>
      <c r="D73" s="28"/>
      <c r="E73" s="29"/>
      <c r="F73" s="29"/>
    </row>
    <row r="74" spans="1:6" ht="18.75" customHeight="1" x14ac:dyDescent="0.25">
      <c r="A74" s="25"/>
      <c r="B74" s="33"/>
      <c r="C74" s="2"/>
      <c r="D74" s="21"/>
      <c r="E74" s="22"/>
      <c r="F74" s="22"/>
    </row>
    <row r="75" spans="1:6" ht="27" customHeight="1" x14ac:dyDescent="0.25">
      <c r="A75" s="25" t="s">
        <v>148</v>
      </c>
      <c r="B75" s="31"/>
      <c r="C75" s="2"/>
      <c r="D75" s="21"/>
      <c r="E75" s="22"/>
      <c r="F75" s="22"/>
    </row>
    <row r="76" spans="1:6" ht="36" customHeight="1" x14ac:dyDescent="0.25">
      <c r="A76" s="25" t="s">
        <v>149</v>
      </c>
      <c r="B76" s="33"/>
      <c r="C76" s="1"/>
      <c r="D76" s="28"/>
      <c r="E76" s="29"/>
      <c r="F76" s="29"/>
    </row>
    <row r="77" spans="1:6" ht="16.5" customHeight="1" x14ac:dyDescent="0.25">
      <c r="A77" s="25"/>
      <c r="B77" s="24"/>
      <c r="C77" s="2"/>
      <c r="D77" s="21"/>
      <c r="E77" s="22"/>
      <c r="F77" s="22"/>
    </row>
    <row r="78" spans="1:6" ht="27" customHeight="1" x14ac:dyDescent="0.25">
      <c r="A78" s="25" t="s">
        <v>154</v>
      </c>
      <c r="B78" s="43"/>
      <c r="C78" s="2"/>
      <c r="D78" s="21"/>
      <c r="E78" s="22"/>
      <c r="F78" s="22"/>
    </row>
    <row r="79" spans="1:6" ht="33" customHeight="1" x14ac:dyDescent="0.25">
      <c r="A79" s="25" t="s">
        <v>155</v>
      </c>
      <c r="B79" s="33"/>
      <c r="C79" s="1"/>
      <c r="D79" s="28"/>
      <c r="E79" s="29"/>
      <c r="F79" s="29"/>
    </row>
    <row r="80" spans="1:6" ht="19.5" customHeight="1" x14ac:dyDescent="0.25">
      <c r="A80" s="25"/>
      <c r="B80" s="33"/>
      <c r="C80" s="2"/>
      <c r="D80" s="21"/>
      <c r="E80" s="22"/>
      <c r="F80" s="22"/>
    </row>
    <row r="81" spans="1:6" ht="33.75" customHeight="1" x14ac:dyDescent="0.25">
      <c r="A81" s="25" t="s">
        <v>176</v>
      </c>
      <c r="B81" s="24" t="s">
        <v>177</v>
      </c>
      <c r="C81" s="1"/>
      <c r="D81" s="28"/>
      <c r="E81" s="29"/>
      <c r="F81" s="29"/>
    </row>
    <row r="82" spans="1:6" ht="19.5" customHeight="1" x14ac:dyDescent="0.25">
      <c r="A82" s="25"/>
      <c r="B82" s="33"/>
      <c r="C82" s="2"/>
      <c r="D82" s="21"/>
      <c r="E82" s="22"/>
      <c r="F82" s="22"/>
    </row>
    <row r="83" spans="1:6" ht="27.75" customHeight="1" x14ac:dyDescent="0.25">
      <c r="A83" s="25" t="s">
        <v>156</v>
      </c>
      <c r="B83" s="33" t="s">
        <v>157</v>
      </c>
      <c r="C83" s="1"/>
      <c r="D83" s="28"/>
      <c r="E83" s="29"/>
      <c r="F83" s="29"/>
    </row>
    <row r="84" spans="1:6" ht="19.5" customHeight="1" x14ac:dyDescent="0.25">
      <c r="A84" s="25"/>
      <c r="B84" s="33"/>
      <c r="C84" s="2"/>
      <c r="D84" s="21"/>
      <c r="E84" s="22"/>
      <c r="F84" s="22"/>
    </row>
    <row r="85" spans="1:6" ht="24.75" customHeight="1" x14ac:dyDescent="0.25">
      <c r="A85" s="25" t="s">
        <v>158</v>
      </c>
      <c r="B85" s="33" t="s">
        <v>159</v>
      </c>
      <c r="C85" s="1"/>
      <c r="D85" s="28"/>
      <c r="E85" s="29"/>
      <c r="F85" s="29"/>
    </row>
    <row r="86" spans="1:6" ht="19.5" customHeight="1" x14ac:dyDescent="0.25">
      <c r="A86" s="25"/>
      <c r="B86" s="33"/>
      <c r="C86" s="2"/>
      <c r="D86" s="21"/>
      <c r="E86" s="22"/>
      <c r="F86" s="22"/>
    </row>
    <row r="87" spans="1:6" s="48" customFormat="1" ht="28.5" customHeight="1" x14ac:dyDescent="0.25">
      <c r="A87" s="44" t="s">
        <v>170</v>
      </c>
      <c r="B87" s="45" t="s">
        <v>86</v>
      </c>
      <c r="C87" s="46"/>
      <c r="D87" s="47"/>
      <c r="E87" s="46"/>
      <c r="F87" s="46"/>
    </row>
    <row r="88" spans="1:6" ht="17.25" customHeight="1" x14ac:dyDescent="0.25">
      <c r="A88" s="26"/>
      <c r="B88" s="49"/>
      <c r="C88" s="1"/>
      <c r="D88" s="28"/>
      <c r="E88" s="50"/>
      <c r="F88" s="50"/>
    </row>
    <row r="89" spans="1:6" ht="27.75" customHeight="1" x14ac:dyDescent="0.25">
      <c r="A89" s="25" t="s">
        <v>199</v>
      </c>
      <c r="B89" s="24"/>
      <c r="C89" s="1"/>
      <c r="D89" s="28"/>
      <c r="E89" s="29"/>
      <c r="F89" s="29"/>
    </row>
    <row r="90" spans="1:6" s="13" customFormat="1" ht="16.5" customHeight="1" x14ac:dyDescent="0.25">
      <c r="A90" s="26"/>
      <c r="B90" s="24"/>
      <c r="C90" s="1"/>
      <c r="D90" s="28"/>
      <c r="E90" s="29"/>
      <c r="F90" s="29"/>
    </row>
    <row r="91" spans="1:6" ht="31.5" customHeight="1" x14ac:dyDescent="0.25">
      <c r="A91" s="25" t="s">
        <v>189</v>
      </c>
      <c r="B91" s="31" t="s">
        <v>48</v>
      </c>
      <c r="C91" s="51"/>
      <c r="D91" s="28"/>
      <c r="E91" s="50"/>
      <c r="F91" s="50"/>
    </row>
    <row r="92" spans="1:6" ht="15.75" customHeight="1" x14ac:dyDescent="0.25">
      <c r="A92" s="26"/>
      <c r="B92" s="31"/>
      <c r="C92" s="1"/>
      <c r="D92" s="6"/>
      <c r="E92" s="50"/>
      <c r="F92" s="50"/>
    </row>
    <row r="93" spans="1:6" ht="28.5" customHeight="1" x14ac:dyDescent="0.25">
      <c r="A93" s="25" t="s">
        <v>171</v>
      </c>
      <c r="B93" s="24" t="s">
        <v>172</v>
      </c>
      <c r="C93" s="1"/>
      <c r="D93" s="28"/>
      <c r="E93" s="29"/>
      <c r="F93" s="29"/>
    </row>
    <row r="94" spans="1:6" ht="15.75" customHeight="1" x14ac:dyDescent="0.25">
      <c r="A94" s="26"/>
      <c r="B94" s="24"/>
      <c r="C94" s="1"/>
      <c r="D94" s="28"/>
      <c r="E94" s="29"/>
      <c r="F94" s="29"/>
    </row>
    <row r="95" spans="1:6" ht="18" x14ac:dyDescent="0.25">
      <c r="A95" s="25" t="s">
        <v>173</v>
      </c>
      <c r="B95" s="24" t="s">
        <v>70</v>
      </c>
      <c r="C95" s="2"/>
      <c r="D95" s="28"/>
      <c r="E95" s="50"/>
      <c r="F95" s="50"/>
    </row>
    <row r="96" spans="1:6" ht="16.5" customHeight="1" x14ac:dyDescent="0.25">
      <c r="A96" s="26"/>
      <c r="B96" s="24"/>
      <c r="C96" s="1"/>
      <c r="D96" s="28"/>
      <c r="E96" s="50"/>
      <c r="F96" s="92"/>
    </row>
    <row r="97" spans="1:6" ht="18" x14ac:dyDescent="0.25">
      <c r="A97" s="25" t="s">
        <v>178</v>
      </c>
      <c r="B97" s="24" t="s">
        <v>179</v>
      </c>
      <c r="C97" s="1"/>
      <c r="D97" s="28"/>
      <c r="E97" s="29"/>
      <c r="F97" s="29"/>
    </row>
    <row r="98" spans="1:6" x14ac:dyDescent="0.25">
      <c r="A98" s="25"/>
      <c r="B98" s="24"/>
      <c r="C98" s="1"/>
      <c r="D98" s="28"/>
      <c r="E98" s="29"/>
      <c r="F98" s="29"/>
    </row>
    <row r="99" spans="1:6" ht="27" x14ac:dyDescent="0.25">
      <c r="A99" s="25" t="s">
        <v>289</v>
      </c>
      <c r="B99" s="24" t="s">
        <v>61</v>
      </c>
      <c r="C99" s="1"/>
      <c r="D99" s="28"/>
      <c r="E99" s="29"/>
      <c r="F99" s="29"/>
    </row>
    <row r="100" spans="1:6" ht="24" customHeight="1" x14ac:dyDescent="0.25">
      <c r="A100" s="26" t="s">
        <v>128</v>
      </c>
      <c r="B100" s="24" t="s">
        <v>61</v>
      </c>
      <c r="C100" s="1">
        <v>1500</v>
      </c>
      <c r="D100" s="28" t="s">
        <v>129</v>
      </c>
      <c r="E100" s="56" t="s">
        <v>60</v>
      </c>
      <c r="F100" s="56" t="s">
        <v>60</v>
      </c>
    </row>
    <row r="101" spans="1:6" ht="24" customHeight="1" x14ac:dyDescent="0.25">
      <c r="A101" s="26" t="s">
        <v>296</v>
      </c>
      <c r="B101" s="24" t="s">
        <v>61</v>
      </c>
      <c r="C101" s="1">
        <v>1272</v>
      </c>
      <c r="D101" s="28" t="s">
        <v>129</v>
      </c>
      <c r="E101" s="56" t="s">
        <v>60</v>
      </c>
      <c r="F101" s="56" t="s">
        <v>60</v>
      </c>
    </row>
    <row r="102" spans="1:6" ht="24" customHeight="1" x14ac:dyDescent="0.25">
      <c r="A102" s="26" t="s">
        <v>233</v>
      </c>
      <c r="B102" s="24" t="s">
        <v>61</v>
      </c>
      <c r="C102" s="1">
        <v>9577</v>
      </c>
      <c r="D102" s="28" t="s">
        <v>129</v>
      </c>
      <c r="E102" s="56" t="s">
        <v>60</v>
      </c>
      <c r="F102" s="56" t="s">
        <v>60</v>
      </c>
    </row>
    <row r="103" spans="1:6" ht="27" x14ac:dyDescent="0.25">
      <c r="A103" s="25" t="s">
        <v>175</v>
      </c>
      <c r="B103" s="24" t="s">
        <v>174</v>
      </c>
      <c r="C103" s="1"/>
      <c r="D103" s="28"/>
      <c r="E103" s="29"/>
      <c r="F103" s="29"/>
    </row>
    <row r="104" spans="1:6" ht="19.5" customHeight="1" x14ac:dyDescent="0.25">
      <c r="A104" s="26"/>
      <c r="B104" s="24"/>
      <c r="C104" s="1"/>
      <c r="D104" s="28"/>
      <c r="E104" s="29"/>
      <c r="F104" s="29"/>
    </row>
    <row r="105" spans="1:6" ht="29.25" customHeight="1" x14ac:dyDescent="0.25">
      <c r="A105" s="25" t="s">
        <v>181</v>
      </c>
      <c r="B105" s="24" t="s">
        <v>180</v>
      </c>
      <c r="C105" s="1"/>
      <c r="D105" s="28"/>
      <c r="E105" s="29"/>
      <c r="F105" s="29"/>
    </row>
    <row r="106" spans="1:6" ht="27" x14ac:dyDescent="0.25">
      <c r="A106" s="26" t="s">
        <v>236</v>
      </c>
      <c r="B106" s="24" t="s">
        <v>237</v>
      </c>
      <c r="C106" s="1">
        <v>269000</v>
      </c>
      <c r="D106" s="28" t="s">
        <v>129</v>
      </c>
      <c r="E106" s="56" t="s">
        <v>60</v>
      </c>
      <c r="F106" s="56" t="s">
        <v>60</v>
      </c>
    </row>
    <row r="107" spans="1:6" s="13" customFormat="1" ht="28.5" customHeight="1" x14ac:dyDescent="0.25">
      <c r="A107" s="25" t="s">
        <v>182</v>
      </c>
      <c r="B107" s="24" t="s">
        <v>66</v>
      </c>
      <c r="C107" s="1"/>
      <c r="D107" s="52"/>
      <c r="E107" s="10"/>
      <c r="F107" s="38"/>
    </row>
    <row r="108" spans="1:6" ht="16.5" customHeight="1" x14ac:dyDescent="0.25">
      <c r="A108" s="26" t="s">
        <v>250</v>
      </c>
      <c r="B108" s="24" t="s">
        <v>251</v>
      </c>
      <c r="C108" s="1">
        <v>300</v>
      </c>
      <c r="D108" s="28" t="s">
        <v>129</v>
      </c>
      <c r="E108" s="29" t="s">
        <v>60</v>
      </c>
      <c r="F108" s="29" t="s">
        <v>67</v>
      </c>
    </row>
    <row r="109" spans="1:6" ht="16.5" customHeight="1" x14ac:dyDescent="0.25">
      <c r="A109" s="26" t="s">
        <v>256</v>
      </c>
      <c r="B109" s="24" t="s">
        <v>257</v>
      </c>
      <c r="C109" s="1">
        <v>314</v>
      </c>
      <c r="D109" s="28" t="s">
        <v>129</v>
      </c>
      <c r="E109" s="29" t="s">
        <v>60</v>
      </c>
      <c r="F109" s="29" t="s">
        <v>67</v>
      </c>
    </row>
    <row r="110" spans="1:6" ht="16.5" customHeight="1" x14ac:dyDescent="0.25">
      <c r="A110" s="26" t="s">
        <v>266</v>
      </c>
      <c r="B110" s="24" t="s">
        <v>267</v>
      </c>
      <c r="C110" s="1">
        <v>57000</v>
      </c>
      <c r="D110" s="28" t="s">
        <v>129</v>
      </c>
      <c r="E110" s="29" t="s">
        <v>60</v>
      </c>
      <c r="F110" s="29" t="s">
        <v>9</v>
      </c>
    </row>
    <row r="111" spans="1:6" s="13" customFormat="1" ht="25.5" x14ac:dyDescent="0.25">
      <c r="A111" s="53" t="s">
        <v>183</v>
      </c>
      <c r="B111" s="31" t="s">
        <v>38</v>
      </c>
      <c r="C111" s="51"/>
      <c r="D111" s="37"/>
      <c r="E111" s="38"/>
      <c r="F111" s="38"/>
    </row>
    <row r="112" spans="1:6" s="13" customFormat="1" x14ac:dyDescent="0.25">
      <c r="A112" s="53"/>
      <c r="B112" s="31"/>
      <c r="C112" s="51"/>
      <c r="D112" s="37"/>
      <c r="E112" s="38"/>
      <c r="F112" s="38"/>
    </row>
    <row r="113" spans="1:67" s="13" customFormat="1" x14ac:dyDescent="0.25">
      <c r="A113" s="53"/>
      <c r="B113" s="31"/>
      <c r="C113" s="51"/>
      <c r="D113" s="37"/>
      <c r="E113" s="38"/>
      <c r="F113" s="38"/>
    </row>
    <row r="114" spans="1:67" ht="48.75" customHeight="1" x14ac:dyDescent="0.25">
      <c r="A114" s="25" t="s">
        <v>268</v>
      </c>
      <c r="B114" s="24"/>
      <c r="C114" s="1"/>
      <c r="D114" s="32"/>
      <c r="E114" s="54"/>
      <c r="F114" s="29"/>
    </row>
    <row r="115" spans="1:67" ht="18.75" customHeight="1" x14ac:dyDescent="0.25">
      <c r="A115" s="26" t="s">
        <v>269</v>
      </c>
      <c r="B115" s="24" t="s">
        <v>270</v>
      </c>
      <c r="C115" s="1">
        <v>140000</v>
      </c>
      <c r="D115" s="32" t="s">
        <v>8</v>
      </c>
      <c r="E115" s="54" t="s">
        <v>60</v>
      </c>
      <c r="F115" s="29" t="s">
        <v>9</v>
      </c>
    </row>
    <row r="116" spans="1:67" ht="18" customHeight="1" x14ac:dyDescent="0.25">
      <c r="A116" s="25"/>
      <c r="B116" s="24"/>
      <c r="C116" s="1"/>
      <c r="D116" s="32"/>
      <c r="E116" s="54"/>
      <c r="F116" s="29"/>
    </row>
    <row r="117" spans="1:67" ht="25.5" customHeight="1" x14ac:dyDescent="0.25">
      <c r="A117" s="25" t="s">
        <v>190</v>
      </c>
      <c r="B117" s="24" t="s">
        <v>13</v>
      </c>
      <c r="C117" s="1"/>
      <c r="D117" s="32"/>
      <c r="E117" s="54"/>
      <c r="F117" s="29"/>
    </row>
    <row r="118" spans="1:67" s="13" customFormat="1" ht="20.25" customHeight="1" x14ac:dyDescent="0.25">
      <c r="A118" s="26" t="s">
        <v>254</v>
      </c>
      <c r="B118" s="55" t="s">
        <v>255</v>
      </c>
      <c r="C118" s="1">
        <v>800</v>
      </c>
      <c r="D118" s="28" t="s">
        <v>129</v>
      </c>
      <c r="E118" s="56" t="s">
        <v>60</v>
      </c>
      <c r="F118" s="56" t="s">
        <v>60</v>
      </c>
    </row>
    <row r="119" spans="1:67" s="13" customFormat="1" ht="18.75" x14ac:dyDescent="0.25">
      <c r="A119" s="57" t="s">
        <v>217</v>
      </c>
      <c r="B119" s="31"/>
      <c r="C119" s="1"/>
      <c r="D119" s="37"/>
      <c r="E119" s="38"/>
      <c r="F119" s="38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ht="28.5" customHeight="1" x14ac:dyDescent="0.25">
      <c r="A120" s="58" t="s">
        <v>188</v>
      </c>
      <c r="B120" s="31" t="s">
        <v>57</v>
      </c>
      <c r="C120" s="1"/>
      <c r="D120" s="37"/>
      <c r="E120" s="38"/>
      <c r="F120" s="38"/>
    </row>
    <row r="121" spans="1:67" ht="25.5" x14ac:dyDescent="0.15">
      <c r="A121" s="26" t="s">
        <v>234</v>
      </c>
      <c r="B121" s="27" t="s">
        <v>235</v>
      </c>
      <c r="C121" s="1"/>
      <c r="D121" s="59" t="s">
        <v>8</v>
      </c>
      <c r="E121" s="60" t="s">
        <v>60</v>
      </c>
      <c r="F121" s="50" t="s">
        <v>60</v>
      </c>
    </row>
    <row r="122" spans="1:67" s="93" customFormat="1" ht="15.75" x14ac:dyDescent="0.25">
      <c r="A122" s="58" t="s">
        <v>288</v>
      </c>
      <c r="B122" s="36"/>
      <c r="C122" s="1"/>
      <c r="D122" s="28"/>
      <c r="E122" s="29"/>
      <c r="F122" s="29"/>
    </row>
    <row r="123" spans="1:67" ht="52.5" customHeight="1" x14ac:dyDescent="0.25">
      <c r="A123" s="26" t="s">
        <v>114</v>
      </c>
      <c r="B123" s="24" t="s">
        <v>27</v>
      </c>
      <c r="C123" s="54">
        <f>700*5</f>
        <v>3500</v>
      </c>
      <c r="D123" s="59" t="s">
        <v>8</v>
      </c>
      <c r="E123" s="60" t="s">
        <v>60</v>
      </c>
      <c r="F123" s="50" t="s">
        <v>60</v>
      </c>
    </row>
    <row r="124" spans="1:67" ht="22.5" customHeight="1" x14ac:dyDescent="0.25">
      <c r="A124" s="26" t="s">
        <v>120</v>
      </c>
      <c r="B124" s="24" t="s">
        <v>63</v>
      </c>
      <c r="C124" s="54">
        <v>1050</v>
      </c>
      <c r="D124" s="59" t="s">
        <v>8</v>
      </c>
      <c r="E124" s="60" t="s">
        <v>60</v>
      </c>
      <c r="F124" s="50" t="s">
        <v>60</v>
      </c>
    </row>
    <row r="125" spans="1:67" ht="35.25" customHeight="1" x14ac:dyDescent="0.25">
      <c r="A125" s="94" t="s">
        <v>271</v>
      </c>
      <c r="B125" s="31" t="s">
        <v>30</v>
      </c>
      <c r="C125" s="95">
        <v>8916</v>
      </c>
      <c r="D125" s="62" t="s">
        <v>8</v>
      </c>
      <c r="E125" s="29" t="s">
        <v>9</v>
      </c>
      <c r="F125" s="29" t="s">
        <v>9</v>
      </c>
    </row>
    <row r="126" spans="1:67" ht="48.75" customHeight="1" x14ac:dyDescent="0.25">
      <c r="A126" s="96" t="s">
        <v>118</v>
      </c>
      <c r="B126" s="20" t="s">
        <v>31</v>
      </c>
      <c r="C126" s="2">
        <v>31200</v>
      </c>
      <c r="D126" s="21" t="s">
        <v>8</v>
      </c>
      <c r="E126" s="22" t="s">
        <v>59</v>
      </c>
      <c r="F126" s="22" t="s">
        <v>59</v>
      </c>
    </row>
    <row r="127" spans="1:67" ht="29.25" customHeight="1" x14ac:dyDescent="0.25">
      <c r="A127" s="26" t="s">
        <v>119</v>
      </c>
      <c r="B127" s="24" t="s">
        <v>101</v>
      </c>
      <c r="C127" s="54">
        <f>910*5</f>
        <v>4550</v>
      </c>
      <c r="D127" s="59" t="s">
        <v>8</v>
      </c>
      <c r="E127" s="60" t="s">
        <v>59</v>
      </c>
      <c r="F127" s="50" t="s">
        <v>59</v>
      </c>
    </row>
    <row r="128" spans="1:67" ht="24.75" customHeight="1" x14ac:dyDescent="0.25">
      <c r="A128" s="91"/>
      <c r="B128" s="49"/>
      <c r="C128" s="1"/>
      <c r="D128" s="65"/>
      <c r="E128" s="50"/>
      <c r="F128" s="50"/>
    </row>
    <row r="129" spans="1:6" ht="51.75" customHeight="1" x14ac:dyDescent="0.25">
      <c r="A129" s="58" t="s">
        <v>272</v>
      </c>
      <c r="B129" s="24" t="s">
        <v>193</v>
      </c>
      <c r="C129" s="1"/>
      <c r="D129" s="28"/>
      <c r="E129" s="29"/>
      <c r="F129" s="29"/>
    </row>
    <row r="130" spans="1:6" ht="21.75" customHeight="1" x14ac:dyDescent="0.25">
      <c r="A130" s="26"/>
      <c r="B130" s="40"/>
      <c r="C130" s="1"/>
      <c r="D130" s="61"/>
      <c r="E130" s="50"/>
      <c r="F130" s="29"/>
    </row>
    <row r="131" spans="1:6" ht="21" customHeight="1" x14ac:dyDescent="0.25">
      <c r="A131" s="58" t="s">
        <v>287</v>
      </c>
      <c r="B131" s="24" t="s">
        <v>10</v>
      </c>
      <c r="C131" s="1"/>
      <c r="D131" s="28"/>
      <c r="E131" s="29"/>
      <c r="F131" s="29"/>
    </row>
    <row r="132" spans="1:6" ht="21" customHeight="1" x14ac:dyDescent="0.25">
      <c r="A132" s="26"/>
      <c r="B132" s="40"/>
      <c r="C132" s="1"/>
      <c r="D132" s="61"/>
      <c r="E132" s="50"/>
      <c r="F132" s="29"/>
    </row>
    <row r="133" spans="1:6" ht="34.5" customHeight="1" x14ac:dyDescent="0.25">
      <c r="A133" s="58" t="s">
        <v>286</v>
      </c>
      <c r="B133" s="24" t="s">
        <v>56</v>
      </c>
      <c r="C133" s="97"/>
      <c r="D133" s="98"/>
      <c r="E133" s="99"/>
      <c r="F133" s="99"/>
    </row>
    <row r="134" spans="1:6" ht="23.25" customHeight="1" x14ac:dyDescent="0.25">
      <c r="A134" s="26"/>
      <c r="B134" s="40"/>
      <c r="C134" s="1"/>
      <c r="D134" s="28"/>
      <c r="E134" s="29"/>
      <c r="F134" s="29"/>
    </row>
    <row r="135" spans="1:6" ht="45" customHeight="1" x14ac:dyDescent="0.25">
      <c r="A135" s="58" t="s">
        <v>285</v>
      </c>
      <c r="B135" s="24" t="s">
        <v>64</v>
      </c>
      <c r="C135" s="97"/>
      <c r="D135" s="98"/>
      <c r="E135" s="99"/>
      <c r="F135" s="99"/>
    </row>
    <row r="136" spans="1:6" ht="19.5" customHeight="1" x14ac:dyDescent="0.25">
      <c r="A136" s="26"/>
      <c r="B136" s="40"/>
      <c r="C136" s="1"/>
      <c r="D136" s="59"/>
      <c r="E136" s="50"/>
      <c r="F136" s="29"/>
    </row>
    <row r="137" spans="1:6" ht="24" customHeight="1" x14ac:dyDescent="0.25">
      <c r="A137" s="58" t="s">
        <v>194</v>
      </c>
      <c r="B137" s="24" t="s">
        <v>65</v>
      </c>
      <c r="C137" s="97"/>
      <c r="D137" s="98"/>
      <c r="E137" s="99"/>
      <c r="F137" s="99"/>
    </row>
    <row r="138" spans="1:6" s="13" customFormat="1" ht="22.5" customHeight="1" x14ac:dyDescent="0.25">
      <c r="A138" s="26"/>
      <c r="B138" s="40"/>
      <c r="C138" s="1"/>
      <c r="D138" s="59"/>
      <c r="E138" s="50"/>
      <c r="F138" s="29"/>
    </row>
    <row r="139" spans="1:6" ht="26.25" customHeight="1" x14ac:dyDescent="0.25">
      <c r="A139" s="58" t="s">
        <v>283</v>
      </c>
      <c r="B139" s="24" t="s">
        <v>89</v>
      </c>
      <c r="C139" s="1"/>
      <c r="D139" s="32"/>
      <c r="E139" s="54"/>
      <c r="F139" s="29"/>
    </row>
    <row r="140" spans="1:6" ht="39" customHeight="1" x14ac:dyDescent="0.25">
      <c r="A140" s="26" t="s">
        <v>104</v>
      </c>
      <c r="B140" s="24" t="s">
        <v>90</v>
      </c>
      <c r="C140" s="1">
        <v>3665</v>
      </c>
      <c r="D140" s="65" t="s">
        <v>8</v>
      </c>
      <c r="E140" s="50" t="s">
        <v>68</v>
      </c>
      <c r="F140" s="50" t="s">
        <v>68</v>
      </c>
    </row>
    <row r="141" spans="1:6" ht="27" x14ac:dyDescent="0.25">
      <c r="A141" s="26" t="s">
        <v>103</v>
      </c>
      <c r="B141" s="24" t="s">
        <v>15</v>
      </c>
      <c r="C141" s="1">
        <v>18000</v>
      </c>
      <c r="D141" s="65" t="s">
        <v>8</v>
      </c>
      <c r="E141" s="50" t="s">
        <v>74</v>
      </c>
      <c r="F141" s="50" t="s">
        <v>77</v>
      </c>
    </row>
    <row r="142" spans="1:6" x14ac:dyDescent="0.25">
      <c r="A142" s="26" t="s">
        <v>16</v>
      </c>
      <c r="B142" s="49" t="s">
        <v>116</v>
      </c>
      <c r="C142" s="1">
        <v>1112</v>
      </c>
      <c r="D142" s="65" t="s">
        <v>8</v>
      </c>
      <c r="E142" s="50" t="s">
        <v>76</v>
      </c>
      <c r="F142" s="50" t="s">
        <v>76</v>
      </c>
    </row>
    <row r="143" spans="1:6" ht="18" x14ac:dyDescent="0.25">
      <c r="A143" s="26" t="s">
        <v>284</v>
      </c>
      <c r="B143" s="24" t="s">
        <v>51</v>
      </c>
      <c r="C143" s="1">
        <f>900+1115+700</f>
        <v>2715</v>
      </c>
      <c r="D143" s="65" t="s">
        <v>8</v>
      </c>
      <c r="E143" s="50" t="s">
        <v>59</v>
      </c>
      <c r="F143" s="50" t="s">
        <v>9</v>
      </c>
    </row>
    <row r="144" spans="1:6" ht="44.25" customHeight="1" x14ac:dyDescent="0.25">
      <c r="A144" s="58" t="s">
        <v>195</v>
      </c>
      <c r="B144" s="36" t="s">
        <v>79</v>
      </c>
      <c r="C144" s="1"/>
      <c r="D144" s="52"/>
      <c r="E144" s="38"/>
      <c r="F144" s="38"/>
    </row>
    <row r="145" spans="1:6" ht="33" customHeight="1" x14ac:dyDescent="0.25">
      <c r="A145" s="26" t="s">
        <v>273</v>
      </c>
      <c r="B145" s="24" t="s">
        <v>34</v>
      </c>
      <c r="C145" s="1">
        <v>5000</v>
      </c>
      <c r="D145" s="21" t="s">
        <v>8</v>
      </c>
      <c r="E145" s="22" t="s">
        <v>72</v>
      </c>
      <c r="F145" s="29" t="s">
        <v>73</v>
      </c>
    </row>
    <row r="146" spans="1:6" x14ac:dyDescent="0.25">
      <c r="A146" s="26" t="s">
        <v>47</v>
      </c>
      <c r="B146" s="24" t="s">
        <v>35</v>
      </c>
      <c r="C146" s="1">
        <v>13000</v>
      </c>
      <c r="D146" s="28" t="s">
        <v>8</v>
      </c>
      <c r="E146" s="29" t="s">
        <v>71</v>
      </c>
      <c r="F146" s="29" t="s">
        <v>59</v>
      </c>
    </row>
    <row r="147" spans="1:6" ht="22.5" customHeight="1" x14ac:dyDescent="0.25">
      <c r="A147" s="26"/>
      <c r="B147" s="24"/>
      <c r="C147" s="1"/>
      <c r="D147" s="28"/>
      <c r="E147" s="50"/>
      <c r="F147" s="50"/>
    </row>
    <row r="148" spans="1:6" ht="45" customHeight="1" x14ac:dyDescent="0.25">
      <c r="A148" s="58" t="s">
        <v>196</v>
      </c>
      <c r="B148" s="49" t="s">
        <v>28</v>
      </c>
      <c r="C148" s="1"/>
      <c r="D148" s="62"/>
      <c r="E148" s="56"/>
      <c r="F148" s="56"/>
    </row>
    <row r="149" spans="1:6" s="100" customFormat="1" ht="42" customHeight="1" x14ac:dyDescent="0.25">
      <c r="A149" s="91" t="s">
        <v>33</v>
      </c>
      <c r="B149" s="20" t="s">
        <v>46</v>
      </c>
      <c r="C149" s="2" t="s">
        <v>110</v>
      </c>
      <c r="D149" s="62" t="s">
        <v>8</v>
      </c>
      <c r="E149" s="29" t="s">
        <v>74</v>
      </c>
      <c r="F149" s="56" t="s">
        <v>77</v>
      </c>
    </row>
    <row r="150" spans="1:6" ht="38.25" customHeight="1" x14ac:dyDescent="0.25">
      <c r="A150" s="66" t="s">
        <v>107</v>
      </c>
      <c r="B150" s="24" t="s">
        <v>28</v>
      </c>
      <c r="C150" s="95">
        <v>101865</v>
      </c>
      <c r="D150" s="28" t="s">
        <v>8</v>
      </c>
      <c r="E150" s="101" t="s">
        <v>77</v>
      </c>
      <c r="F150" s="56" t="s">
        <v>77</v>
      </c>
    </row>
    <row r="151" spans="1:6" ht="31.5" x14ac:dyDescent="0.25">
      <c r="A151" s="63" t="s">
        <v>253</v>
      </c>
      <c r="B151" s="20" t="s">
        <v>81</v>
      </c>
      <c r="C151" s="2"/>
      <c r="D151" s="28"/>
      <c r="E151" s="29"/>
      <c r="F151" s="29"/>
    </row>
    <row r="152" spans="1:6" ht="32.25" customHeight="1" x14ac:dyDescent="0.25">
      <c r="A152" s="91" t="s">
        <v>121</v>
      </c>
      <c r="B152" s="24" t="s">
        <v>82</v>
      </c>
      <c r="C152" s="2">
        <f>9000+5700</f>
        <v>14700</v>
      </c>
      <c r="D152" s="21" t="s">
        <v>62</v>
      </c>
      <c r="E152" s="102" t="s">
        <v>67</v>
      </c>
      <c r="F152" s="92" t="s">
        <v>67</v>
      </c>
    </row>
    <row r="153" spans="1:6" ht="38.25" x14ac:dyDescent="0.25">
      <c r="A153" s="91" t="s">
        <v>122</v>
      </c>
      <c r="B153" s="24" t="s">
        <v>82</v>
      </c>
      <c r="C153" s="2">
        <v>14500</v>
      </c>
      <c r="D153" s="21" t="s">
        <v>62</v>
      </c>
      <c r="E153" s="102" t="s">
        <v>68</v>
      </c>
      <c r="F153" s="92" t="s">
        <v>68</v>
      </c>
    </row>
    <row r="154" spans="1:6" ht="28.5" customHeight="1" x14ac:dyDescent="0.25">
      <c r="A154" s="26" t="s">
        <v>16</v>
      </c>
      <c r="B154" s="24" t="s">
        <v>102</v>
      </c>
      <c r="C154" s="1">
        <v>1112</v>
      </c>
      <c r="D154" s="65" t="s">
        <v>8</v>
      </c>
      <c r="E154" s="50" t="s">
        <v>75</v>
      </c>
      <c r="F154" s="50" t="s">
        <v>77</v>
      </c>
    </row>
    <row r="155" spans="1:6" ht="33" customHeight="1" x14ac:dyDescent="0.25">
      <c r="A155" s="58" t="s">
        <v>197</v>
      </c>
      <c r="B155" s="24"/>
      <c r="C155" s="1"/>
      <c r="D155" s="28"/>
      <c r="E155" s="29"/>
      <c r="F155" s="29"/>
    </row>
    <row r="156" spans="1:6" ht="27" x14ac:dyDescent="0.25">
      <c r="A156" s="91" t="s">
        <v>54</v>
      </c>
      <c r="B156" s="64" t="s">
        <v>41</v>
      </c>
      <c r="C156" s="2">
        <v>51120</v>
      </c>
      <c r="D156" s="28" t="s">
        <v>62</v>
      </c>
      <c r="E156" s="29" t="s">
        <v>93</v>
      </c>
      <c r="F156" s="29" t="s">
        <v>72</v>
      </c>
    </row>
    <row r="157" spans="1:6" ht="34.5" customHeight="1" x14ac:dyDescent="0.25">
      <c r="A157" s="58" t="s">
        <v>198</v>
      </c>
      <c r="B157" s="36"/>
      <c r="C157" s="1"/>
      <c r="D157" s="37"/>
      <c r="E157" s="38"/>
      <c r="F157" s="38"/>
    </row>
    <row r="158" spans="1:6" s="100" customFormat="1" ht="38.25" customHeight="1" x14ac:dyDescent="0.25">
      <c r="A158" s="26" t="s">
        <v>297</v>
      </c>
      <c r="B158" s="24" t="s">
        <v>69</v>
      </c>
      <c r="C158" s="1">
        <v>27808</v>
      </c>
      <c r="D158" s="28" t="s">
        <v>62</v>
      </c>
      <c r="E158" s="101" t="s">
        <v>59</v>
      </c>
      <c r="F158" s="56" t="s">
        <v>9</v>
      </c>
    </row>
    <row r="159" spans="1:6" ht="25.5" customHeight="1" x14ac:dyDescent="0.25">
      <c r="A159" s="26" t="s">
        <v>106</v>
      </c>
      <c r="B159" s="24" t="s">
        <v>32</v>
      </c>
      <c r="C159" s="1">
        <v>1320</v>
      </c>
      <c r="D159" s="28" t="s">
        <v>8</v>
      </c>
      <c r="E159" s="29" t="s">
        <v>9</v>
      </c>
      <c r="F159" s="29" t="s">
        <v>9</v>
      </c>
    </row>
    <row r="160" spans="1:6" ht="30" customHeight="1" x14ac:dyDescent="0.25">
      <c r="A160" s="26" t="s">
        <v>109</v>
      </c>
      <c r="B160" s="24" t="s">
        <v>44</v>
      </c>
      <c r="C160" s="1" t="s">
        <v>108</v>
      </c>
      <c r="D160" s="62" t="s">
        <v>8</v>
      </c>
      <c r="E160" s="29" t="s">
        <v>68</v>
      </c>
      <c r="F160" s="29" t="s">
        <v>74</v>
      </c>
    </row>
    <row r="161" spans="1:6" ht="26.25" customHeight="1" x14ac:dyDescent="0.25">
      <c r="A161" s="58" t="s">
        <v>200</v>
      </c>
      <c r="B161" s="24" t="s">
        <v>17</v>
      </c>
      <c r="C161" s="54"/>
      <c r="D161" s="28"/>
      <c r="E161" s="29"/>
      <c r="F161" s="29"/>
    </row>
    <row r="162" spans="1:6" x14ac:dyDescent="0.25">
      <c r="A162" s="26" t="s">
        <v>18</v>
      </c>
      <c r="B162" s="24" t="s">
        <v>19</v>
      </c>
      <c r="C162" s="54">
        <v>8000</v>
      </c>
      <c r="D162" s="28" t="s">
        <v>8</v>
      </c>
      <c r="E162" s="50" t="s">
        <v>74</v>
      </c>
      <c r="F162" s="50" t="s">
        <v>74</v>
      </c>
    </row>
    <row r="163" spans="1:6" x14ac:dyDescent="0.25">
      <c r="A163" s="26" t="s">
        <v>45</v>
      </c>
      <c r="B163" s="24" t="s">
        <v>20</v>
      </c>
      <c r="C163" s="1">
        <v>14000</v>
      </c>
      <c r="D163" s="28" t="s">
        <v>8</v>
      </c>
      <c r="E163" s="50" t="s">
        <v>74</v>
      </c>
      <c r="F163" s="50" t="s">
        <v>74</v>
      </c>
    </row>
    <row r="164" spans="1:6" ht="24" customHeight="1" x14ac:dyDescent="0.25">
      <c r="A164" s="58" t="s">
        <v>201</v>
      </c>
      <c r="B164" s="24" t="s">
        <v>52</v>
      </c>
      <c r="C164" s="54"/>
      <c r="D164" s="28"/>
      <c r="E164" s="29"/>
      <c r="F164" s="29"/>
    </row>
    <row r="165" spans="1:6" ht="16.5" customHeight="1" x14ac:dyDescent="0.25">
      <c r="A165" s="91"/>
      <c r="B165" s="24"/>
      <c r="C165" s="2"/>
      <c r="D165" s="21"/>
      <c r="E165" s="102"/>
      <c r="F165" s="92"/>
    </row>
    <row r="166" spans="1:6" ht="25.5" customHeight="1" x14ac:dyDescent="0.25">
      <c r="A166" s="58" t="s">
        <v>202</v>
      </c>
      <c r="B166" s="24" t="s">
        <v>22</v>
      </c>
      <c r="C166" s="1"/>
      <c r="D166" s="28"/>
      <c r="E166" s="29"/>
      <c r="F166" s="29"/>
    </row>
    <row r="167" spans="1:6" ht="36" customHeight="1" x14ac:dyDescent="0.25">
      <c r="A167" s="26" t="s">
        <v>25</v>
      </c>
      <c r="B167" s="24" t="s">
        <v>26</v>
      </c>
      <c r="C167" s="104" t="s">
        <v>111</v>
      </c>
      <c r="D167" s="65" t="s">
        <v>8</v>
      </c>
      <c r="E167" s="29" t="s">
        <v>68</v>
      </c>
      <c r="F167" s="29" t="s">
        <v>74</v>
      </c>
    </row>
    <row r="168" spans="1:6" ht="22.5" customHeight="1" x14ac:dyDescent="0.25">
      <c r="A168" s="26" t="s">
        <v>23</v>
      </c>
      <c r="B168" s="49" t="s">
        <v>24</v>
      </c>
      <c r="C168" s="103" t="s">
        <v>112</v>
      </c>
      <c r="D168" s="28" t="s">
        <v>8</v>
      </c>
      <c r="E168" s="29" t="s">
        <v>68</v>
      </c>
      <c r="F168" s="29" t="s">
        <v>74</v>
      </c>
    </row>
    <row r="169" spans="1:6" ht="28.5" customHeight="1" x14ac:dyDescent="0.25">
      <c r="A169" s="26" t="s">
        <v>282</v>
      </c>
      <c r="B169" s="49" t="s">
        <v>49</v>
      </c>
      <c r="C169" s="105" t="s">
        <v>113</v>
      </c>
      <c r="D169" s="28" t="s">
        <v>8</v>
      </c>
      <c r="E169" s="29" t="s">
        <v>74</v>
      </c>
      <c r="F169" s="29" t="s">
        <v>74</v>
      </c>
    </row>
    <row r="170" spans="1:6" ht="33" customHeight="1" x14ac:dyDescent="0.25">
      <c r="A170" s="26" t="s">
        <v>123</v>
      </c>
      <c r="B170" s="24" t="s">
        <v>39</v>
      </c>
      <c r="C170" s="104">
        <v>1265</v>
      </c>
      <c r="D170" s="65" t="s">
        <v>8</v>
      </c>
      <c r="E170" s="29" t="s">
        <v>67</v>
      </c>
      <c r="F170" s="29" t="s">
        <v>68</v>
      </c>
    </row>
    <row r="171" spans="1:6" ht="33" customHeight="1" x14ac:dyDescent="0.25">
      <c r="A171" s="63" t="s">
        <v>281</v>
      </c>
      <c r="B171" s="24" t="s">
        <v>88</v>
      </c>
      <c r="C171" s="2"/>
      <c r="D171" s="21"/>
      <c r="E171" s="29"/>
      <c r="F171" s="29"/>
    </row>
    <row r="172" spans="1:6" ht="17.25" customHeight="1" x14ac:dyDescent="0.25">
      <c r="A172" s="26"/>
      <c r="B172" s="24"/>
      <c r="C172" s="54"/>
      <c r="D172" s="65"/>
      <c r="E172" s="29"/>
      <c r="F172" s="29"/>
    </row>
    <row r="173" spans="1:6" ht="15.75" x14ac:dyDescent="0.25">
      <c r="A173" s="63" t="s">
        <v>280</v>
      </c>
      <c r="B173" s="24"/>
      <c r="C173" s="2"/>
      <c r="D173" s="21"/>
      <c r="E173" s="29"/>
      <c r="F173" s="29"/>
    </row>
    <row r="174" spans="1:6" ht="21.75" customHeight="1" x14ac:dyDescent="0.25">
      <c r="A174" s="91" t="s">
        <v>215</v>
      </c>
      <c r="B174" s="24" t="s">
        <v>115</v>
      </c>
      <c r="C174" s="106">
        <v>19580</v>
      </c>
      <c r="D174" s="21" t="s">
        <v>8</v>
      </c>
      <c r="E174" s="29" t="s">
        <v>59</v>
      </c>
      <c r="F174" s="29" t="s">
        <v>59</v>
      </c>
    </row>
    <row r="175" spans="1:6" ht="30" customHeight="1" x14ac:dyDescent="0.25">
      <c r="A175" s="58" t="s">
        <v>203</v>
      </c>
      <c r="B175" s="43" t="s">
        <v>80</v>
      </c>
      <c r="C175" s="1"/>
      <c r="D175" s="28"/>
      <c r="E175" s="29"/>
      <c r="F175" s="29"/>
    </row>
    <row r="176" spans="1:6" ht="15.75" customHeight="1" x14ac:dyDescent="0.25">
      <c r="A176" s="26"/>
      <c r="B176" s="24"/>
      <c r="C176" s="1"/>
      <c r="D176" s="28"/>
      <c r="E176" s="29"/>
      <c r="F176" s="29"/>
    </row>
    <row r="177" spans="1:6" ht="18" x14ac:dyDescent="0.25">
      <c r="A177" s="58" t="s">
        <v>279</v>
      </c>
      <c r="B177" s="24" t="s">
        <v>53</v>
      </c>
      <c r="C177" s="1"/>
      <c r="D177" s="28"/>
      <c r="E177" s="29"/>
      <c r="F177" s="29"/>
    </row>
    <row r="178" spans="1:6" x14ac:dyDescent="0.25">
      <c r="A178" s="26"/>
      <c r="B178" s="24"/>
      <c r="C178" s="1"/>
      <c r="D178" s="28"/>
      <c r="E178" s="29"/>
      <c r="F178" s="29"/>
    </row>
    <row r="179" spans="1:6" ht="27" x14ac:dyDescent="0.25">
      <c r="A179" s="58" t="s">
        <v>278</v>
      </c>
      <c r="B179" s="24" t="s">
        <v>92</v>
      </c>
      <c r="C179" s="1"/>
      <c r="D179" s="28"/>
      <c r="E179" s="29"/>
      <c r="F179" s="29"/>
    </row>
    <row r="180" spans="1:6" s="13" customFormat="1" ht="14.25" customHeight="1" x14ac:dyDescent="0.25">
      <c r="A180" s="66"/>
      <c r="B180" s="24"/>
      <c r="C180" s="1"/>
      <c r="D180" s="28"/>
      <c r="E180" s="50"/>
      <c r="F180" s="50"/>
    </row>
    <row r="181" spans="1:6" ht="25.5" customHeight="1" x14ac:dyDescent="0.25">
      <c r="A181" s="58" t="s">
        <v>192</v>
      </c>
      <c r="B181" s="24" t="s">
        <v>14</v>
      </c>
      <c r="C181" s="1"/>
      <c r="D181" s="28"/>
      <c r="E181" s="50"/>
      <c r="F181" s="50"/>
    </row>
    <row r="182" spans="1:6" x14ac:dyDescent="0.25">
      <c r="A182" s="26"/>
      <c r="B182" s="24"/>
      <c r="C182" s="1"/>
      <c r="D182" s="28"/>
      <c r="E182" s="29"/>
      <c r="F182" s="29"/>
    </row>
    <row r="183" spans="1:6" ht="18.75" customHeight="1" x14ac:dyDescent="0.25">
      <c r="A183" s="58" t="s">
        <v>204</v>
      </c>
      <c r="B183" s="36"/>
      <c r="C183" s="1"/>
      <c r="D183" s="28"/>
      <c r="E183" s="29"/>
      <c r="F183" s="29"/>
    </row>
    <row r="184" spans="1:6" x14ac:dyDescent="0.25">
      <c r="A184" s="26"/>
      <c r="B184" s="24"/>
      <c r="C184" s="1"/>
      <c r="D184" s="28"/>
      <c r="E184" s="56"/>
      <c r="F184" s="56"/>
    </row>
    <row r="185" spans="1:6" ht="31.5" x14ac:dyDescent="0.25">
      <c r="A185" s="58" t="s">
        <v>205</v>
      </c>
      <c r="B185" s="31"/>
      <c r="C185" s="1"/>
      <c r="D185" s="28"/>
      <c r="E185" s="29"/>
      <c r="F185" s="29"/>
    </row>
    <row r="186" spans="1:6" x14ac:dyDescent="0.25">
      <c r="A186" s="67"/>
      <c r="B186" s="31"/>
      <c r="C186" s="5"/>
      <c r="D186" s="59"/>
      <c r="E186" s="107"/>
      <c r="F186" s="108"/>
    </row>
    <row r="187" spans="1:6" ht="15.75" x14ac:dyDescent="0.25">
      <c r="A187" s="58" t="s">
        <v>206</v>
      </c>
      <c r="B187" s="68"/>
      <c r="C187" s="1"/>
      <c r="D187" s="28"/>
      <c r="E187" s="29"/>
      <c r="F187" s="29"/>
    </row>
    <row r="188" spans="1:6" x14ac:dyDescent="0.25">
      <c r="A188" s="69"/>
      <c r="B188" s="70"/>
      <c r="C188" s="1"/>
      <c r="D188" s="109"/>
      <c r="E188" s="29"/>
      <c r="F188" s="29"/>
    </row>
    <row r="189" spans="1:6" ht="27" x14ac:dyDescent="0.25">
      <c r="A189" s="63" t="s">
        <v>277</v>
      </c>
      <c r="B189" s="20" t="s">
        <v>85</v>
      </c>
      <c r="C189" s="2"/>
      <c r="D189" s="28"/>
      <c r="E189" s="29"/>
      <c r="F189" s="29"/>
    </row>
    <row r="190" spans="1:6" s="103" customFormat="1" ht="16.5" customHeight="1" x14ac:dyDescent="0.25">
      <c r="A190" s="26" t="s">
        <v>43</v>
      </c>
      <c r="B190" s="24" t="s">
        <v>29</v>
      </c>
      <c r="C190" s="1">
        <v>76000</v>
      </c>
      <c r="D190" s="62" t="s">
        <v>8</v>
      </c>
      <c r="E190" s="29" t="s">
        <v>68</v>
      </c>
      <c r="F190" s="29" t="s">
        <v>68</v>
      </c>
    </row>
    <row r="191" spans="1:6" ht="27" x14ac:dyDescent="0.25">
      <c r="A191" s="58" t="s">
        <v>207</v>
      </c>
      <c r="B191" s="31" t="s">
        <v>83</v>
      </c>
      <c r="C191" s="1"/>
      <c r="D191" s="37"/>
      <c r="E191" s="38"/>
      <c r="F191" s="38"/>
    </row>
    <row r="192" spans="1:6" ht="16.5" customHeight="1" x14ac:dyDescent="0.25">
      <c r="A192" s="26"/>
      <c r="B192" s="24"/>
      <c r="C192" s="1"/>
      <c r="D192" s="28"/>
      <c r="E192" s="56"/>
      <c r="F192" s="56"/>
    </row>
    <row r="193" spans="1:67" ht="47.25" customHeight="1" x14ac:dyDescent="0.25">
      <c r="A193" s="58" t="s">
        <v>292</v>
      </c>
      <c r="B193" s="31" t="s">
        <v>84</v>
      </c>
      <c r="C193" s="1"/>
      <c r="D193" s="37"/>
      <c r="E193" s="38"/>
      <c r="F193" s="38"/>
    </row>
    <row r="194" spans="1:67" x14ac:dyDescent="0.25">
      <c r="A194" s="26"/>
      <c r="B194" s="24"/>
      <c r="C194" s="1"/>
      <c r="D194" s="28"/>
      <c r="E194" s="56"/>
      <c r="F194" s="56"/>
    </row>
    <row r="195" spans="1:67" ht="15.75" x14ac:dyDescent="0.25">
      <c r="A195" s="58" t="s">
        <v>276</v>
      </c>
      <c r="B195" s="24" t="s">
        <v>55</v>
      </c>
      <c r="C195" s="1"/>
      <c r="D195" s="32"/>
      <c r="E195" s="54"/>
      <c r="F195" s="29"/>
    </row>
    <row r="196" spans="1:67" ht="18.75" customHeight="1" x14ac:dyDescent="0.25">
      <c r="A196" s="26"/>
      <c r="B196" s="24"/>
      <c r="C196" s="1"/>
      <c r="D196" s="28"/>
      <c r="E196" s="56"/>
      <c r="F196" s="56"/>
    </row>
    <row r="197" spans="1:67" ht="48.75" customHeight="1" x14ac:dyDescent="0.25">
      <c r="A197" s="58" t="s">
        <v>275</v>
      </c>
      <c r="B197" s="24" t="s">
        <v>91</v>
      </c>
      <c r="C197" s="1"/>
      <c r="D197" s="32"/>
      <c r="E197" s="54"/>
      <c r="F197" s="29"/>
    </row>
    <row r="198" spans="1:67" x14ac:dyDescent="0.25">
      <c r="A198" s="26"/>
      <c r="B198" s="24"/>
      <c r="C198" s="1"/>
      <c r="D198" s="28"/>
      <c r="E198" s="50"/>
      <c r="F198" s="50"/>
    </row>
    <row r="199" spans="1:67" s="13" customFormat="1" ht="18.75" x14ac:dyDescent="0.25">
      <c r="A199" s="57" t="s">
        <v>214</v>
      </c>
      <c r="B199" s="31"/>
      <c r="C199" s="1"/>
      <c r="D199" s="37"/>
      <c r="E199" s="38"/>
      <c r="F199" s="38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s="13" customFormat="1" ht="30" customHeight="1" x14ac:dyDescent="0.25">
      <c r="A200" s="71" t="s">
        <v>274</v>
      </c>
      <c r="B200" s="31" t="s">
        <v>58</v>
      </c>
      <c r="C200" s="1"/>
      <c r="D200" s="37"/>
      <c r="E200" s="38"/>
      <c r="F200" s="38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ht="21" customHeight="1" x14ac:dyDescent="0.25">
      <c r="A201" s="72"/>
      <c r="B201" s="24"/>
      <c r="C201" s="54"/>
      <c r="D201" s="28"/>
      <c r="E201" s="73"/>
      <c r="F201" s="50"/>
    </row>
    <row r="202" spans="1:67" x14ac:dyDescent="0.25">
      <c r="A202" s="72"/>
      <c r="B202" s="24"/>
      <c r="C202" s="54"/>
      <c r="D202" s="28"/>
      <c r="E202" s="73"/>
      <c r="F202" s="50"/>
    </row>
    <row r="203" spans="1:67" s="13" customFormat="1" ht="30.75" x14ac:dyDescent="0.25">
      <c r="A203" s="57" t="s">
        <v>293</v>
      </c>
      <c r="B203" s="31"/>
      <c r="C203" s="1"/>
      <c r="D203" s="37"/>
      <c r="E203" s="38"/>
      <c r="F203" s="38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ht="37.5" customHeight="1" x14ac:dyDescent="0.25">
      <c r="A204" s="58" t="s">
        <v>212</v>
      </c>
      <c r="B204" s="24" t="s">
        <v>21</v>
      </c>
      <c r="C204" s="54"/>
      <c r="D204" s="28"/>
      <c r="E204" s="29"/>
      <c r="F204" s="29"/>
    </row>
    <row r="205" spans="1:67" x14ac:dyDescent="0.25">
      <c r="A205" s="72" t="s">
        <v>221</v>
      </c>
      <c r="B205" s="24"/>
      <c r="C205" s="54">
        <v>7757.12</v>
      </c>
      <c r="D205" s="32" t="s">
        <v>8</v>
      </c>
      <c r="E205" s="73" t="s">
        <v>60</v>
      </c>
      <c r="F205" s="73" t="s">
        <v>60</v>
      </c>
    </row>
    <row r="206" spans="1:67" ht="19.5" customHeight="1" x14ac:dyDescent="0.25">
      <c r="A206" s="58"/>
      <c r="B206" s="24"/>
      <c r="C206" s="54"/>
      <c r="D206" s="28"/>
      <c r="E206" s="29"/>
      <c r="F206" s="29"/>
    </row>
    <row r="207" spans="1:67" ht="24" customHeight="1" x14ac:dyDescent="0.25">
      <c r="A207" s="58" t="s">
        <v>213</v>
      </c>
      <c r="B207" s="24" t="s">
        <v>94</v>
      </c>
      <c r="C207" s="1"/>
      <c r="D207" s="28"/>
      <c r="E207" s="50"/>
      <c r="F207" s="50"/>
    </row>
    <row r="208" spans="1:67" ht="19.5" customHeight="1" x14ac:dyDescent="0.25">
      <c r="A208" s="58"/>
      <c r="B208" s="24"/>
      <c r="C208" s="54"/>
      <c r="D208" s="28"/>
      <c r="E208" s="29"/>
      <c r="F208" s="29"/>
    </row>
    <row r="209" spans="1:67" ht="18" x14ac:dyDescent="0.25">
      <c r="A209" s="58" t="s">
        <v>294</v>
      </c>
      <c r="B209" s="24" t="s">
        <v>50</v>
      </c>
      <c r="C209" s="1"/>
      <c r="D209" s="28"/>
      <c r="E209" s="29"/>
      <c r="F209" s="29"/>
    </row>
    <row r="210" spans="1:67" ht="15.75" x14ac:dyDescent="0.25">
      <c r="A210" s="74"/>
      <c r="B210" s="24"/>
      <c r="C210" s="1"/>
      <c r="D210" s="28"/>
      <c r="E210" s="29"/>
      <c r="F210" s="29"/>
    </row>
    <row r="211" spans="1:67" ht="31.5" customHeight="1" x14ac:dyDescent="0.25">
      <c r="A211" s="74" t="s">
        <v>191</v>
      </c>
      <c r="B211" s="24" t="s">
        <v>40</v>
      </c>
      <c r="C211" s="1"/>
      <c r="D211" s="37"/>
      <c r="E211" s="75"/>
      <c r="F211" s="75"/>
    </row>
    <row r="212" spans="1:67" ht="21.75" customHeight="1" x14ac:dyDescent="0.25">
      <c r="A212" s="74"/>
      <c r="B212" s="24"/>
      <c r="C212" s="1"/>
      <c r="D212" s="37"/>
      <c r="E212" s="75"/>
      <c r="F212" s="75"/>
    </row>
    <row r="213" spans="1:67" s="13" customFormat="1" ht="18.75" x14ac:dyDescent="0.25">
      <c r="A213" s="57" t="s">
        <v>211</v>
      </c>
      <c r="B213" s="31"/>
      <c r="C213" s="1"/>
      <c r="D213" s="28"/>
      <c r="E213" s="29"/>
      <c r="F213" s="29"/>
    </row>
    <row r="214" spans="1:67" ht="15.75" x14ac:dyDescent="0.25">
      <c r="A214" s="58" t="s">
        <v>208</v>
      </c>
      <c r="B214" s="36"/>
      <c r="C214" s="1"/>
      <c r="D214" s="37"/>
      <c r="E214" s="38"/>
      <c r="F214" s="38"/>
    </row>
    <row r="215" spans="1:67" ht="27.75" customHeight="1" x14ac:dyDescent="0.25">
      <c r="A215" s="26" t="s">
        <v>290</v>
      </c>
      <c r="B215" s="24" t="s">
        <v>36</v>
      </c>
      <c r="C215" s="1">
        <f>6300.85+9073.22+9521.28+147.64</f>
        <v>25042.989999999998</v>
      </c>
      <c r="D215" s="32" t="s">
        <v>8</v>
      </c>
      <c r="E215" s="73" t="s">
        <v>60</v>
      </c>
      <c r="F215" s="50" t="s">
        <v>9</v>
      </c>
    </row>
    <row r="216" spans="1:67" x14ac:dyDescent="0.25">
      <c r="A216" s="26" t="s">
        <v>96</v>
      </c>
      <c r="B216" s="24" t="s">
        <v>37</v>
      </c>
      <c r="C216" s="3"/>
      <c r="D216" s="32" t="s">
        <v>8</v>
      </c>
      <c r="E216" s="73" t="s">
        <v>60</v>
      </c>
      <c r="F216" s="50" t="s">
        <v>9</v>
      </c>
    </row>
    <row r="217" spans="1:67" ht="25.5" x14ac:dyDescent="0.25">
      <c r="A217" s="26" t="s">
        <v>252</v>
      </c>
      <c r="B217" s="24" t="s">
        <v>37</v>
      </c>
      <c r="C217" s="4">
        <f>18225.38</f>
        <v>18225.38</v>
      </c>
      <c r="D217" s="32" t="s">
        <v>8</v>
      </c>
      <c r="E217" s="73" t="s">
        <v>60</v>
      </c>
      <c r="F217" s="50" t="s">
        <v>9</v>
      </c>
    </row>
    <row r="218" spans="1:67" s="13" customFormat="1" ht="25.5" x14ac:dyDescent="0.25">
      <c r="A218" s="26" t="s">
        <v>124</v>
      </c>
      <c r="B218" s="24" t="s">
        <v>42</v>
      </c>
      <c r="C218" s="3">
        <f>260+10562.91</f>
        <v>10822.91</v>
      </c>
      <c r="D218" s="32" t="s">
        <v>8</v>
      </c>
      <c r="E218" s="73" t="s">
        <v>60</v>
      </c>
      <c r="F218" s="50" t="s">
        <v>9</v>
      </c>
    </row>
    <row r="219" spans="1:67" s="13" customFormat="1" ht="18.75" x14ac:dyDescent="0.25">
      <c r="A219" s="57" t="s">
        <v>209</v>
      </c>
      <c r="B219" s="31"/>
      <c r="C219" s="1"/>
      <c r="D219" s="37"/>
      <c r="E219" s="38"/>
      <c r="F219" s="38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ht="21" customHeight="1" x14ac:dyDescent="0.25">
      <c r="A220" s="76" t="s">
        <v>219</v>
      </c>
      <c r="B220" s="24" t="s">
        <v>210</v>
      </c>
      <c r="C220" s="54"/>
      <c r="D220" s="28"/>
      <c r="E220" s="73"/>
      <c r="F220" s="50"/>
    </row>
    <row r="221" spans="1:67" ht="21" customHeight="1" x14ac:dyDescent="0.25">
      <c r="A221" s="72"/>
      <c r="B221" s="24"/>
      <c r="C221" s="54"/>
      <c r="D221" s="28"/>
      <c r="E221" s="73"/>
      <c r="F221" s="50"/>
    </row>
    <row r="222" spans="1:67" ht="18" x14ac:dyDescent="0.25">
      <c r="A222" s="76" t="s">
        <v>220</v>
      </c>
      <c r="B222" s="24" t="s">
        <v>210</v>
      </c>
      <c r="C222" s="54"/>
      <c r="D222" s="28"/>
      <c r="E222" s="73"/>
      <c r="F222" s="50"/>
    </row>
    <row r="223" spans="1:67" ht="21" customHeight="1" x14ac:dyDescent="0.25">
      <c r="A223" s="77" t="s">
        <v>229</v>
      </c>
      <c r="B223" s="78"/>
      <c r="C223" s="79">
        <f>10.5*5</f>
        <v>52.5</v>
      </c>
      <c r="D223" s="80" t="s">
        <v>8</v>
      </c>
      <c r="E223" s="81" t="s">
        <v>60</v>
      </c>
      <c r="F223" s="82" t="s">
        <v>60</v>
      </c>
    </row>
    <row r="224" spans="1:67" ht="21" customHeight="1" x14ac:dyDescent="0.25">
      <c r="A224" s="77" t="s">
        <v>261</v>
      </c>
      <c r="B224" s="78"/>
      <c r="C224" s="79">
        <v>59.24</v>
      </c>
      <c r="D224" s="80" t="s">
        <v>8</v>
      </c>
      <c r="E224" s="81" t="s">
        <v>60</v>
      </c>
      <c r="F224" s="82" t="s">
        <v>60</v>
      </c>
    </row>
    <row r="225" spans="1:50" s="26" customFormat="1" x14ac:dyDescent="0.25">
      <c r="A225" s="26" t="s">
        <v>260</v>
      </c>
      <c r="B225" s="83"/>
      <c r="C225" s="26">
        <v>7027.8</v>
      </c>
      <c r="D225" s="80" t="s">
        <v>8</v>
      </c>
      <c r="E225" s="81" t="s">
        <v>60</v>
      </c>
      <c r="F225" s="82" t="s">
        <v>60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66"/>
    </row>
    <row r="226" spans="1:50" s="26" customFormat="1" x14ac:dyDescent="0.25">
      <c r="B226" s="83"/>
      <c r="D226" s="28"/>
      <c r="E226" s="50"/>
      <c r="F226" s="50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66"/>
    </row>
    <row r="227" spans="1:50" x14ac:dyDescent="0.25">
      <c r="B227" s="84"/>
      <c r="C227" s="23"/>
      <c r="E227" s="111"/>
      <c r="F227" s="111"/>
    </row>
    <row r="228" spans="1:50" x14ac:dyDescent="0.25">
      <c r="B228" s="84"/>
      <c r="C228" s="23"/>
      <c r="E228" s="111"/>
      <c r="F228" s="111"/>
    </row>
    <row r="229" spans="1:50" x14ac:dyDescent="0.25">
      <c r="B229" s="84"/>
      <c r="C229" s="23"/>
      <c r="E229" s="111"/>
      <c r="F229" s="111"/>
    </row>
    <row r="230" spans="1:50" x14ac:dyDescent="0.25">
      <c r="B230" s="84"/>
      <c r="C230" s="23"/>
      <c r="E230" s="111"/>
      <c r="F230" s="111"/>
    </row>
    <row r="231" spans="1:50" x14ac:dyDescent="0.25">
      <c r="B231" s="84"/>
      <c r="C231" s="23"/>
      <c r="E231" s="111"/>
      <c r="F231" s="111"/>
    </row>
    <row r="232" spans="1:50" x14ac:dyDescent="0.25">
      <c r="B232" s="84"/>
      <c r="C232" s="23"/>
      <c r="E232" s="111"/>
      <c r="F232" s="111"/>
    </row>
    <row r="233" spans="1:50" x14ac:dyDescent="0.25">
      <c r="B233" s="84"/>
      <c r="C233" s="23"/>
      <c r="E233" s="111"/>
      <c r="F233" s="111"/>
    </row>
    <row r="234" spans="1:50" x14ac:dyDescent="0.25">
      <c r="B234" s="84"/>
      <c r="C234" s="23"/>
      <c r="E234" s="111"/>
      <c r="F234" s="111"/>
    </row>
    <row r="235" spans="1:50" x14ac:dyDescent="0.25">
      <c r="B235" s="84"/>
      <c r="C235" s="23"/>
      <c r="E235" s="111"/>
      <c r="F235" s="111"/>
    </row>
    <row r="236" spans="1:50" x14ac:dyDescent="0.25">
      <c r="B236" s="84"/>
      <c r="C236" s="23"/>
      <c r="E236" s="111"/>
      <c r="F236" s="111"/>
    </row>
    <row r="237" spans="1:50" x14ac:dyDescent="0.25">
      <c r="B237" s="84"/>
      <c r="C237" s="23"/>
      <c r="E237" s="111"/>
      <c r="F237" s="111"/>
    </row>
    <row r="238" spans="1:50" x14ac:dyDescent="0.25">
      <c r="B238" s="84"/>
      <c r="C238" s="23"/>
      <c r="E238" s="111"/>
      <c r="F238" s="111"/>
    </row>
    <row r="239" spans="1:50" x14ac:dyDescent="0.25">
      <c r="B239" s="84"/>
      <c r="C239" s="23"/>
      <c r="E239" s="111"/>
      <c r="F239" s="111"/>
    </row>
    <row r="240" spans="1:50" x14ac:dyDescent="0.25">
      <c r="B240" s="84"/>
      <c r="C240" s="23"/>
      <c r="E240" s="111"/>
      <c r="F240" s="111"/>
    </row>
    <row r="241" spans="2:6" x14ac:dyDescent="0.25">
      <c r="B241" s="84"/>
      <c r="C241" s="23"/>
      <c r="E241" s="111"/>
      <c r="F241" s="111"/>
    </row>
    <row r="242" spans="2:6" x14ac:dyDescent="0.25">
      <c r="B242" s="84"/>
      <c r="C242" s="23"/>
      <c r="E242" s="111"/>
      <c r="F242" s="111"/>
    </row>
    <row r="243" spans="2:6" x14ac:dyDescent="0.25">
      <c r="B243" s="84"/>
      <c r="C243" s="23"/>
      <c r="E243" s="111"/>
      <c r="F243" s="111"/>
    </row>
    <row r="244" spans="2:6" x14ac:dyDescent="0.25">
      <c r="B244" s="84"/>
      <c r="C244" s="23"/>
      <c r="E244" s="111"/>
      <c r="F244" s="111"/>
    </row>
    <row r="245" spans="2:6" x14ac:dyDescent="0.25">
      <c r="B245" s="84"/>
      <c r="C245" s="23"/>
      <c r="E245" s="111"/>
      <c r="F245" s="111"/>
    </row>
    <row r="246" spans="2:6" x14ac:dyDescent="0.25">
      <c r="B246" s="84"/>
      <c r="C246" s="23"/>
      <c r="E246" s="111"/>
      <c r="F246" s="111"/>
    </row>
    <row r="247" spans="2:6" x14ac:dyDescent="0.25">
      <c r="B247" s="84"/>
      <c r="C247" s="23"/>
      <c r="E247" s="111"/>
      <c r="F247" s="111"/>
    </row>
    <row r="248" spans="2:6" x14ac:dyDescent="0.25">
      <c r="B248" s="84"/>
      <c r="C248" s="23"/>
      <c r="E248" s="111"/>
      <c r="F248" s="111"/>
    </row>
    <row r="249" spans="2:6" x14ac:dyDescent="0.25">
      <c r="B249" s="84"/>
      <c r="C249" s="23"/>
      <c r="E249" s="111"/>
      <c r="F249" s="111"/>
    </row>
    <row r="250" spans="2:6" x14ac:dyDescent="0.25">
      <c r="B250" s="84"/>
      <c r="C250" s="23"/>
      <c r="E250" s="111"/>
      <c r="F250" s="111"/>
    </row>
    <row r="251" spans="2:6" x14ac:dyDescent="0.25">
      <c r="B251" s="84"/>
      <c r="C251" s="23"/>
      <c r="E251" s="111"/>
      <c r="F251" s="111"/>
    </row>
    <row r="252" spans="2:6" x14ac:dyDescent="0.25">
      <c r="B252" s="84"/>
      <c r="C252" s="23"/>
      <c r="E252" s="111"/>
      <c r="F252" s="111"/>
    </row>
    <row r="253" spans="2:6" x14ac:dyDescent="0.25">
      <c r="B253" s="84"/>
      <c r="C253" s="23"/>
      <c r="E253" s="111"/>
      <c r="F253" s="111"/>
    </row>
    <row r="254" spans="2:6" x14ac:dyDescent="0.25">
      <c r="B254" s="84"/>
      <c r="C254" s="23"/>
      <c r="E254" s="111"/>
      <c r="F254" s="111"/>
    </row>
    <row r="255" spans="2:6" x14ac:dyDescent="0.25">
      <c r="B255" s="84"/>
      <c r="C255" s="23"/>
      <c r="E255" s="111"/>
      <c r="F255" s="111"/>
    </row>
    <row r="256" spans="2:6" x14ac:dyDescent="0.25">
      <c r="B256" s="84"/>
      <c r="C256" s="23"/>
      <c r="E256" s="111"/>
      <c r="F256" s="111"/>
    </row>
    <row r="257" spans="2:6" x14ac:dyDescent="0.25">
      <c r="B257" s="84"/>
      <c r="C257" s="23"/>
      <c r="E257" s="111"/>
      <c r="F257" s="111"/>
    </row>
    <row r="258" spans="2:6" x14ac:dyDescent="0.25">
      <c r="B258" s="84"/>
      <c r="C258" s="23"/>
      <c r="E258" s="111"/>
      <c r="F258" s="111"/>
    </row>
    <row r="259" spans="2:6" x14ac:dyDescent="0.25">
      <c r="B259" s="84"/>
      <c r="C259" s="23"/>
      <c r="E259" s="111"/>
      <c r="F259" s="111"/>
    </row>
    <row r="260" spans="2:6" x14ac:dyDescent="0.25">
      <c r="B260" s="84"/>
      <c r="C260" s="23"/>
      <c r="E260" s="111"/>
      <c r="F260" s="111"/>
    </row>
    <row r="261" spans="2:6" x14ac:dyDescent="0.25">
      <c r="B261" s="84"/>
      <c r="C261" s="23"/>
      <c r="E261" s="111"/>
      <c r="F261" s="111"/>
    </row>
    <row r="262" spans="2:6" x14ac:dyDescent="0.25">
      <c r="B262" s="84"/>
      <c r="C262" s="23"/>
      <c r="E262" s="111"/>
      <c r="F262" s="111"/>
    </row>
    <row r="263" spans="2:6" x14ac:dyDescent="0.25">
      <c r="B263" s="84"/>
      <c r="C263" s="23"/>
      <c r="E263" s="111"/>
      <c r="F263" s="111"/>
    </row>
    <row r="264" spans="2:6" x14ac:dyDescent="0.25">
      <c r="B264" s="84"/>
      <c r="C264" s="23"/>
      <c r="E264" s="111"/>
      <c r="F264" s="111"/>
    </row>
    <row r="265" spans="2:6" x14ac:dyDescent="0.25">
      <c r="B265" s="84"/>
      <c r="C265" s="23"/>
      <c r="E265" s="111"/>
      <c r="F265" s="111"/>
    </row>
    <row r="266" spans="2:6" x14ac:dyDescent="0.25">
      <c r="B266" s="84"/>
      <c r="C266" s="23"/>
      <c r="E266" s="111"/>
      <c r="F266" s="111"/>
    </row>
    <row r="267" spans="2:6" x14ac:dyDescent="0.25">
      <c r="B267" s="84"/>
      <c r="C267" s="23"/>
      <c r="E267" s="111"/>
      <c r="F267" s="111"/>
    </row>
    <row r="268" spans="2:6" x14ac:dyDescent="0.25">
      <c r="B268" s="84"/>
      <c r="C268" s="23"/>
      <c r="E268" s="111"/>
      <c r="F268" s="111"/>
    </row>
    <row r="269" spans="2:6" x14ac:dyDescent="0.25">
      <c r="B269" s="84"/>
      <c r="C269" s="23"/>
      <c r="E269" s="111"/>
      <c r="F269" s="111"/>
    </row>
    <row r="270" spans="2:6" x14ac:dyDescent="0.25">
      <c r="B270" s="84"/>
      <c r="C270" s="23"/>
      <c r="E270" s="111"/>
      <c r="F270" s="111"/>
    </row>
    <row r="271" spans="2:6" x14ac:dyDescent="0.25">
      <c r="B271" s="84"/>
      <c r="C271" s="23"/>
      <c r="E271" s="111"/>
      <c r="F271" s="111"/>
    </row>
    <row r="272" spans="2:6" x14ac:dyDescent="0.25">
      <c r="B272" s="84"/>
      <c r="C272" s="23"/>
      <c r="E272" s="111"/>
      <c r="F272" s="111"/>
    </row>
    <row r="273" spans="2:6" x14ac:dyDescent="0.25">
      <c r="B273" s="84"/>
      <c r="C273" s="23"/>
      <c r="E273" s="111"/>
      <c r="F273" s="111"/>
    </row>
    <row r="274" spans="2:6" x14ac:dyDescent="0.25">
      <c r="B274" s="84"/>
      <c r="C274" s="23"/>
      <c r="E274" s="111"/>
      <c r="F274" s="111"/>
    </row>
    <row r="275" spans="2:6" x14ac:dyDescent="0.25">
      <c r="B275" s="84"/>
      <c r="C275" s="23"/>
      <c r="E275" s="111"/>
      <c r="F275" s="111"/>
    </row>
    <row r="276" spans="2:6" x14ac:dyDescent="0.25">
      <c r="B276" s="84"/>
      <c r="C276" s="23"/>
      <c r="E276" s="111"/>
      <c r="F276" s="111"/>
    </row>
    <row r="277" spans="2:6" x14ac:dyDescent="0.25">
      <c r="B277" s="84"/>
      <c r="C277" s="23"/>
      <c r="E277" s="111"/>
      <c r="F277" s="111"/>
    </row>
    <row r="278" spans="2:6" x14ac:dyDescent="0.25">
      <c r="B278" s="84"/>
      <c r="C278" s="23"/>
      <c r="E278" s="111"/>
      <c r="F278" s="111"/>
    </row>
    <row r="279" spans="2:6" x14ac:dyDescent="0.25">
      <c r="B279" s="84"/>
      <c r="C279" s="23"/>
      <c r="E279" s="111"/>
      <c r="F279" s="111"/>
    </row>
    <row r="280" spans="2:6" x14ac:dyDescent="0.25">
      <c r="B280" s="84"/>
      <c r="C280" s="23"/>
      <c r="E280" s="111"/>
      <c r="F280" s="111"/>
    </row>
    <row r="281" spans="2:6" x14ac:dyDescent="0.25">
      <c r="B281" s="84"/>
      <c r="C281" s="23"/>
      <c r="E281" s="111"/>
      <c r="F281" s="111"/>
    </row>
    <row r="282" spans="2:6" x14ac:dyDescent="0.25">
      <c r="B282" s="84"/>
      <c r="C282" s="23"/>
      <c r="E282" s="111"/>
      <c r="F282" s="111"/>
    </row>
    <row r="283" spans="2:6" x14ac:dyDescent="0.25">
      <c r="B283" s="84"/>
      <c r="C283" s="23"/>
      <c r="E283" s="111"/>
      <c r="F283" s="111"/>
    </row>
    <row r="284" spans="2:6" x14ac:dyDescent="0.25">
      <c r="B284" s="84"/>
      <c r="C284" s="23"/>
      <c r="E284" s="111"/>
      <c r="F284" s="111"/>
    </row>
    <row r="285" spans="2:6" x14ac:dyDescent="0.25">
      <c r="B285" s="84"/>
      <c r="C285" s="23"/>
      <c r="E285" s="111"/>
      <c r="F285" s="111"/>
    </row>
    <row r="286" spans="2:6" x14ac:dyDescent="0.25">
      <c r="B286" s="84"/>
      <c r="C286" s="23"/>
      <c r="E286" s="111"/>
      <c r="F286" s="111"/>
    </row>
    <row r="287" spans="2:6" x14ac:dyDescent="0.25">
      <c r="B287" s="84"/>
      <c r="C287" s="23"/>
      <c r="E287" s="111"/>
      <c r="F287" s="111"/>
    </row>
    <row r="288" spans="2:6" x14ac:dyDescent="0.25">
      <c r="B288" s="84"/>
      <c r="C288" s="23"/>
      <c r="E288" s="111"/>
      <c r="F288" s="111"/>
    </row>
    <row r="289" spans="2:6" x14ac:dyDescent="0.25">
      <c r="B289" s="84"/>
      <c r="C289" s="23"/>
      <c r="E289" s="111"/>
      <c r="F289" s="111"/>
    </row>
    <row r="290" spans="2:6" x14ac:dyDescent="0.25">
      <c r="B290" s="84"/>
      <c r="C290" s="23"/>
      <c r="E290" s="111"/>
      <c r="F290" s="111"/>
    </row>
    <row r="291" spans="2:6" x14ac:dyDescent="0.25">
      <c r="B291" s="84"/>
      <c r="C291" s="23"/>
      <c r="E291" s="111"/>
      <c r="F291" s="111"/>
    </row>
    <row r="292" spans="2:6" x14ac:dyDescent="0.25">
      <c r="B292" s="84"/>
      <c r="C292" s="23"/>
      <c r="E292" s="111"/>
      <c r="F292" s="111"/>
    </row>
    <row r="293" spans="2:6" x14ac:dyDescent="0.25">
      <c r="B293" s="84"/>
      <c r="C293" s="23"/>
      <c r="E293" s="111"/>
      <c r="F293" s="111"/>
    </row>
    <row r="294" spans="2:6" x14ac:dyDescent="0.25">
      <c r="B294" s="84"/>
      <c r="C294" s="23"/>
      <c r="E294" s="111"/>
      <c r="F294" s="111"/>
    </row>
    <row r="295" spans="2:6" x14ac:dyDescent="0.25">
      <c r="B295" s="84"/>
      <c r="C295" s="23"/>
      <c r="E295" s="111"/>
      <c r="F295" s="111"/>
    </row>
    <row r="296" spans="2:6" x14ac:dyDescent="0.25">
      <c r="B296" s="84"/>
      <c r="C296" s="23"/>
      <c r="E296" s="111"/>
      <c r="F296" s="111"/>
    </row>
    <row r="297" spans="2:6" x14ac:dyDescent="0.25">
      <c r="B297" s="84"/>
      <c r="C297" s="23"/>
      <c r="E297" s="111"/>
      <c r="F297" s="111"/>
    </row>
    <row r="298" spans="2:6" x14ac:dyDescent="0.25">
      <c r="B298" s="84"/>
      <c r="C298" s="23"/>
      <c r="E298" s="111"/>
      <c r="F298" s="111"/>
    </row>
    <row r="299" spans="2:6" x14ac:dyDescent="0.25">
      <c r="B299" s="84"/>
      <c r="C299" s="23"/>
      <c r="E299" s="111"/>
      <c r="F299" s="111"/>
    </row>
    <row r="300" spans="2:6" x14ac:dyDescent="0.25">
      <c r="B300" s="84"/>
      <c r="C300" s="23"/>
      <c r="E300" s="111"/>
      <c r="F300" s="111"/>
    </row>
    <row r="301" spans="2:6" x14ac:dyDescent="0.25">
      <c r="B301" s="84"/>
      <c r="C301" s="23"/>
      <c r="E301" s="111"/>
      <c r="F301" s="111"/>
    </row>
    <row r="302" spans="2:6" x14ac:dyDescent="0.25">
      <c r="B302" s="84"/>
      <c r="C302" s="23"/>
      <c r="E302" s="111"/>
      <c r="F302" s="111"/>
    </row>
    <row r="303" spans="2:6" x14ac:dyDescent="0.25">
      <c r="B303" s="84"/>
      <c r="C303" s="23"/>
      <c r="E303" s="111"/>
      <c r="F303" s="111"/>
    </row>
    <row r="304" spans="2:6" x14ac:dyDescent="0.25">
      <c r="B304" s="84"/>
      <c r="C304" s="23"/>
      <c r="E304" s="111"/>
      <c r="F304" s="111"/>
    </row>
    <row r="305" spans="2:6" x14ac:dyDescent="0.25">
      <c r="B305" s="84"/>
      <c r="C305" s="23"/>
      <c r="E305" s="111"/>
      <c r="F305" s="111"/>
    </row>
    <row r="306" spans="2:6" x14ac:dyDescent="0.25">
      <c r="B306" s="84"/>
      <c r="C306" s="23"/>
      <c r="E306" s="111"/>
      <c r="F306" s="111"/>
    </row>
    <row r="307" spans="2:6" x14ac:dyDescent="0.25">
      <c r="B307" s="84"/>
      <c r="C307" s="23"/>
      <c r="E307" s="111"/>
      <c r="F307" s="111"/>
    </row>
    <row r="308" spans="2:6" x14ac:dyDescent="0.25">
      <c r="B308" s="84"/>
      <c r="C308" s="23"/>
      <c r="E308" s="111"/>
      <c r="F308" s="111"/>
    </row>
    <row r="309" spans="2:6" x14ac:dyDescent="0.25">
      <c r="B309" s="84"/>
      <c r="C309" s="23"/>
      <c r="E309" s="111"/>
      <c r="F309" s="111"/>
    </row>
    <row r="310" spans="2:6" x14ac:dyDescent="0.25">
      <c r="B310" s="84"/>
      <c r="C310" s="23"/>
      <c r="E310" s="111"/>
      <c r="F310" s="111"/>
    </row>
    <row r="311" spans="2:6" x14ac:dyDescent="0.25">
      <c r="B311" s="84"/>
      <c r="C311" s="23"/>
      <c r="E311" s="111"/>
      <c r="F311" s="111"/>
    </row>
    <row r="312" spans="2:6" x14ac:dyDescent="0.25">
      <c r="B312" s="84"/>
      <c r="C312" s="23"/>
      <c r="E312" s="111"/>
      <c r="F312" s="111"/>
    </row>
    <row r="313" spans="2:6" x14ac:dyDescent="0.25">
      <c r="B313" s="84"/>
      <c r="C313" s="23"/>
      <c r="E313" s="111"/>
      <c r="F313" s="111"/>
    </row>
    <row r="314" spans="2:6" x14ac:dyDescent="0.25">
      <c r="B314" s="84"/>
      <c r="C314" s="23"/>
      <c r="E314" s="111"/>
      <c r="F314" s="111"/>
    </row>
    <row r="315" spans="2:6" x14ac:dyDescent="0.25">
      <c r="B315" s="84"/>
      <c r="C315" s="23"/>
      <c r="E315" s="111"/>
      <c r="F315" s="111"/>
    </row>
    <row r="316" spans="2:6" x14ac:dyDescent="0.25">
      <c r="B316" s="84"/>
      <c r="C316" s="23"/>
      <c r="E316" s="111"/>
      <c r="F316" s="111"/>
    </row>
    <row r="317" spans="2:6" x14ac:dyDescent="0.25">
      <c r="B317" s="84"/>
      <c r="C317" s="23"/>
      <c r="E317" s="111"/>
      <c r="F317" s="111"/>
    </row>
    <row r="318" spans="2:6" x14ac:dyDescent="0.25">
      <c r="B318" s="84"/>
      <c r="C318" s="23"/>
      <c r="E318" s="111"/>
      <c r="F318" s="111"/>
    </row>
    <row r="319" spans="2:6" x14ac:dyDescent="0.25">
      <c r="B319" s="84"/>
      <c r="C319" s="23"/>
      <c r="E319" s="111"/>
      <c r="F319" s="111"/>
    </row>
    <row r="320" spans="2:6" x14ac:dyDescent="0.25">
      <c r="B320" s="84"/>
      <c r="C320" s="23"/>
      <c r="E320" s="111"/>
      <c r="F320" s="111"/>
    </row>
    <row r="321" spans="2:6" x14ac:dyDescent="0.25">
      <c r="B321" s="84"/>
      <c r="C321" s="23"/>
      <c r="E321" s="111"/>
      <c r="F321" s="111"/>
    </row>
    <row r="322" spans="2:6" x14ac:dyDescent="0.25">
      <c r="B322" s="84"/>
      <c r="C322" s="23"/>
      <c r="E322" s="111"/>
      <c r="F322" s="111"/>
    </row>
    <row r="323" spans="2:6" x14ac:dyDescent="0.25">
      <c r="B323" s="84"/>
      <c r="C323" s="23"/>
      <c r="E323" s="111"/>
      <c r="F323" s="111"/>
    </row>
    <row r="324" spans="2:6" x14ac:dyDescent="0.25">
      <c r="B324" s="84"/>
      <c r="C324" s="23"/>
      <c r="E324" s="111"/>
      <c r="F324" s="111"/>
    </row>
    <row r="325" spans="2:6" x14ac:dyDescent="0.25">
      <c r="B325" s="84"/>
      <c r="C325" s="23"/>
      <c r="E325" s="111"/>
      <c r="F325" s="111"/>
    </row>
    <row r="326" spans="2:6" x14ac:dyDescent="0.25">
      <c r="B326" s="84"/>
      <c r="C326" s="23"/>
      <c r="E326" s="111"/>
      <c r="F326" s="111"/>
    </row>
    <row r="327" spans="2:6" x14ac:dyDescent="0.25">
      <c r="B327" s="84"/>
      <c r="C327" s="23"/>
      <c r="E327" s="111"/>
      <c r="F327" s="111"/>
    </row>
    <row r="328" spans="2:6" x14ac:dyDescent="0.25">
      <c r="B328" s="84"/>
      <c r="C328" s="23"/>
      <c r="E328" s="111"/>
      <c r="F328" s="111"/>
    </row>
    <row r="329" spans="2:6" x14ac:dyDescent="0.25">
      <c r="B329" s="84"/>
      <c r="C329" s="23"/>
      <c r="E329" s="111"/>
      <c r="F329" s="111"/>
    </row>
    <row r="330" spans="2:6" x14ac:dyDescent="0.25">
      <c r="B330" s="84"/>
      <c r="C330" s="23"/>
      <c r="E330" s="111"/>
      <c r="F330" s="111"/>
    </row>
    <row r="331" spans="2:6" x14ac:dyDescent="0.25">
      <c r="B331" s="84"/>
      <c r="C331" s="23"/>
      <c r="E331" s="111"/>
      <c r="F331" s="111"/>
    </row>
    <row r="332" spans="2:6" x14ac:dyDescent="0.25">
      <c r="B332" s="84"/>
      <c r="C332" s="23"/>
      <c r="E332" s="111"/>
      <c r="F332" s="111"/>
    </row>
    <row r="333" spans="2:6" x14ac:dyDescent="0.25">
      <c r="B333" s="84"/>
      <c r="C333" s="23"/>
      <c r="E333" s="111"/>
      <c r="F333" s="111"/>
    </row>
    <row r="334" spans="2:6" x14ac:dyDescent="0.25">
      <c r="B334" s="84"/>
      <c r="C334" s="23"/>
      <c r="E334" s="111"/>
      <c r="F334" s="111"/>
    </row>
    <row r="335" spans="2:6" x14ac:dyDescent="0.25">
      <c r="B335" s="84"/>
      <c r="C335" s="23"/>
      <c r="E335" s="111"/>
      <c r="F335" s="111"/>
    </row>
    <row r="336" spans="2:6" x14ac:dyDescent="0.25">
      <c r="B336" s="84"/>
      <c r="C336" s="23"/>
      <c r="E336" s="111"/>
      <c r="F336" s="111"/>
    </row>
    <row r="337" spans="2:6" x14ac:dyDescent="0.25">
      <c r="B337" s="84"/>
      <c r="C337" s="23"/>
      <c r="E337" s="111"/>
      <c r="F337" s="111"/>
    </row>
    <row r="338" spans="2:6" x14ac:dyDescent="0.25">
      <c r="B338" s="84"/>
      <c r="C338" s="23"/>
      <c r="E338" s="111"/>
      <c r="F338" s="111"/>
    </row>
    <row r="339" spans="2:6" x14ac:dyDescent="0.25">
      <c r="B339" s="84"/>
      <c r="C339" s="23"/>
      <c r="E339" s="111"/>
      <c r="F339" s="111"/>
    </row>
    <row r="340" spans="2:6" x14ac:dyDescent="0.25">
      <c r="B340" s="84"/>
      <c r="C340" s="23"/>
      <c r="E340" s="111"/>
      <c r="F340" s="111"/>
    </row>
    <row r="341" spans="2:6" x14ac:dyDescent="0.25">
      <c r="B341" s="84"/>
      <c r="C341" s="23"/>
      <c r="E341" s="111"/>
      <c r="F341" s="111"/>
    </row>
    <row r="342" spans="2:6" x14ac:dyDescent="0.25">
      <c r="B342" s="84"/>
      <c r="C342" s="23"/>
      <c r="E342" s="111"/>
      <c r="F342" s="111"/>
    </row>
    <row r="343" spans="2:6" x14ac:dyDescent="0.25">
      <c r="B343" s="84"/>
      <c r="C343" s="23"/>
      <c r="E343" s="111"/>
      <c r="F343" s="111"/>
    </row>
    <row r="344" spans="2:6" x14ac:dyDescent="0.25">
      <c r="B344" s="84"/>
      <c r="C344" s="23"/>
      <c r="E344" s="111"/>
      <c r="F344" s="111"/>
    </row>
    <row r="345" spans="2:6" x14ac:dyDescent="0.25">
      <c r="B345" s="84"/>
      <c r="C345" s="23"/>
      <c r="E345" s="111"/>
      <c r="F345" s="111"/>
    </row>
    <row r="346" spans="2:6" x14ac:dyDescent="0.25">
      <c r="B346" s="84"/>
      <c r="C346" s="23"/>
      <c r="E346" s="111"/>
      <c r="F346" s="111"/>
    </row>
    <row r="347" spans="2:6" x14ac:dyDescent="0.25">
      <c r="B347" s="84"/>
      <c r="C347" s="23"/>
      <c r="E347" s="111"/>
      <c r="F347" s="111"/>
    </row>
    <row r="348" spans="2:6" x14ac:dyDescent="0.25">
      <c r="B348" s="84"/>
      <c r="C348" s="23"/>
      <c r="E348" s="111"/>
      <c r="F348" s="111"/>
    </row>
    <row r="349" spans="2:6" x14ac:dyDescent="0.25">
      <c r="B349" s="84"/>
      <c r="C349" s="23"/>
      <c r="E349" s="111"/>
      <c r="F349" s="111"/>
    </row>
    <row r="350" spans="2:6" x14ac:dyDescent="0.25">
      <c r="B350" s="84"/>
      <c r="C350" s="23"/>
      <c r="E350" s="111"/>
      <c r="F350" s="111"/>
    </row>
    <row r="351" spans="2:6" x14ac:dyDescent="0.25">
      <c r="B351" s="84"/>
      <c r="C351" s="23"/>
      <c r="E351" s="111"/>
      <c r="F351" s="111"/>
    </row>
    <row r="352" spans="2:6" x14ac:dyDescent="0.25">
      <c r="B352" s="84"/>
      <c r="C352" s="23"/>
      <c r="E352" s="111"/>
      <c r="F352" s="111"/>
    </row>
    <row r="353" spans="2:6" x14ac:dyDescent="0.25">
      <c r="B353" s="84"/>
      <c r="C353" s="23"/>
      <c r="E353" s="111"/>
      <c r="F353" s="111"/>
    </row>
    <row r="354" spans="2:6" x14ac:dyDescent="0.25">
      <c r="B354" s="84"/>
      <c r="C354" s="23"/>
      <c r="E354" s="111"/>
      <c r="F354" s="111"/>
    </row>
    <row r="355" spans="2:6" x14ac:dyDescent="0.25">
      <c r="B355" s="84"/>
      <c r="C355" s="23"/>
      <c r="E355" s="111"/>
      <c r="F355" s="111"/>
    </row>
    <row r="356" spans="2:6" x14ac:dyDescent="0.25">
      <c r="B356" s="84"/>
      <c r="C356" s="23"/>
      <c r="E356" s="111"/>
      <c r="F356" s="111"/>
    </row>
    <row r="357" spans="2:6" x14ac:dyDescent="0.25">
      <c r="B357" s="84"/>
      <c r="C357" s="23"/>
      <c r="E357" s="111"/>
      <c r="F357" s="111"/>
    </row>
    <row r="358" spans="2:6" x14ac:dyDescent="0.25">
      <c r="B358" s="84"/>
      <c r="C358" s="23"/>
      <c r="E358" s="111"/>
      <c r="F358" s="111"/>
    </row>
    <row r="359" spans="2:6" x14ac:dyDescent="0.25">
      <c r="B359" s="84"/>
      <c r="C359" s="23"/>
      <c r="E359" s="111"/>
      <c r="F359" s="111"/>
    </row>
    <row r="360" spans="2:6" x14ac:dyDescent="0.25">
      <c r="B360" s="84"/>
      <c r="C360" s="23"/>
      <c r="E360" s="111"/>
      <c r="F360" s="111"/>
    </row>
    <row r="361" spans="2:6" x14ac:dyDescent="0.25">
      <c r="B361" s="84"/>
      <c r="C361" s="23"/>
      <c r="E361" s="111"/>
      <c r="F361" s="111"/>
    </row>
    <row r="362" spans="2:6" x14ac:dyDescent="0.25">
      <c r="B362" s="84"/>
      <c r="C362" s="23"/>
      <c r="E362" s="111"/>
      <c r="F362" s="111"/>
    </row>
    <row r="363" spans="2:6" x14ac:dyDescent="0.25">
      <c r="B363" s="84"/>
      <c r="C363" s="23"/>
      <c r="E363" s="111"/>
      <c r="F363" s="111"/>
    </row>
    <row r="364" spans="2:6" x14ac:dyDescent="0.25">
      <c r="B364" s="84"/>
      <c r="C364" s="23"/>
      <c r="E364" s="111"/>
      <c r="F364" s="111"/>
    </row>
    <row r="365" spans="2:6" x14ac:dyDescent="0.25">
      <c r="B365" s="84"/>
      <c r="C365" s="23"/>
      <c r="E365" s="111"/>
      <c r="F365" s="111"/>
    </row>
    <row r="366" spans="2:6" x14ac:dyDescent="0.25">
      <c r="B366" s="84"/>
      <c r="C366" s="23"/>
      <c r="E366" s="111"/>
      <c r="F366" s="111"/>
    </row>
    <row r="367" spans="2:6" x14ac:dyDescent="0.25">
      <c r="B367" s="84"/>
      <c r="C367" s="23"/>
      <c r="E367" s="111"/>
      <c r="F367" s="111"/>
    </row>
    <row r="368" spans="2:6" x14ac:dyDescent="0.25">
      <c r="B368" s="84"/>
      <c r="C368" s="23"/>
      <c r="E368" s="111"/>
      <c r="F368" s="111"/>
    </row>
    <row r="369" spans="2:6" x14ac:dyDescent="0.25">
      <c r="B369" s="84"/>
      <c r="C369" s="23"/>
      <c r="E369" s="111"/>
      <c r="F369" s="111"/>
    </row>
    <row r="370" spans="2:6" x14ac:dyDescent="0.25">
      <c r="B370" s="84"/>
      <c r="C370" s="23"/>
      <c r="E370" s="111"/>
      <c r="F370" s="111"/>
    </row>
    <row r="371" spans="2:6" x14ac:dyDescent="0.25">
      <c r="B371" s="84"/>
      <c r="C371" s="23"/>
      <c r="E371" s="111"/>
      <c r="F371" s="111"/>
    </row>
    <row r="372" spans="2:6" x14ac:dyDescent="0.25">
      <c r="B372" s="84"/>
      <c r="C372" s="23"/>
      <c r="E372" s="111"/>
      <c r="F372" s="111"/>
    </row>
    <row r="373" spans="2:6" x14ac:dyDescent="0.25">
      <c r="B373" s="84"/>
      <c r="C373" s="23"/>
      <c r="E373" s="111"/>
      <c r="F373" s="111"/>
    </row>
    <row r="374" spans="2:6" x14ac:dyDescent="0.25">
      <c r="B374" s="84"/>
      <c r="C374" s="23"/>
      <c r="E374" s="111"/>
      <c r="F374" s="111"/>
    </row>
    <row r="375" spans="2:6" x14ac:dyDescent="0.25">
      <c r="B375" s="84"/>
      <c r="C375" s="23"/>
      <c r="E375" s="111"/>
      <c r="F375" s="111"/>
    </row>
    <row r="376" spans="2:6" x14ac:dyDescent="0.25">
      <c r="B376" s="84"/>
      <c r="C376" s="23"/>
      <c r="E376" s="111"/>
      <c r="F376" s="111"/>
    </row>
    <row r="377" spans="2:6" x14ac:dyDescent="0.25">
      <c r="B377" s="84"/>
      <c r="C377" s="23"/>
      <c r="E377" s="111"/>
      <c r="F377" s="111"/>
    </row>
    <row r="378" spans="2:6" x14ac:dyDescent="0.25">
      <c r="B378" s="84"/>
      <c r="C378" s="23"/>
      <c r="E378" s="111"/>
      <c r="F378" s="111"/>
    </row>
    <row r="379" spans="2:6" x14ac:dyDescent="0.25">
      <c r="B379" s="84"/>
      <c r="C379" s="23"/>
      <c r="E379" s="111"/>
      <c r="F379" s="111"/>
    </row>
    <row r="380" spans="2:6" x14ac:dyDescent="0.25">
      <c r="B380" s="84"/>
      <c r="C380" s="23"/>
      <c r="E380" s="111"/>
      <c r="F380" s="111"/>
    </row>
    <row r="381" spans="2:6" x14ac:dyDescent="0.25">
      <c r="B381" s="84"/>
      <c r="C381" s="23"/>
      <c r="E381" s="111"/>
      <c r="F381" s="111"/>
    </row>
    <row r="382" spans="2:6" x14ac:dyDescent="0.25">
      <c r="B382" s="84"/>
      <c r="C382" s="23"/>
      <c r="E382" s="111"/>
      <c r="F382" s="111"/>
    </row>
    <row r="383" spans="2:6" x14ac:dyDescent="0.25">
      <c r="B383" s="84"/>
      <c r="C383" s="23"/>
      <c r="E383" s="111"/>
      <c r="F383" s="111"/>
    </row>
    <row r="384" spans="2:6" x14ac:dyDescent="0.25">
      <c r="B384" s="84"/>
      <c r="C384" s="23"/>
      <c r="E384" s="111"/>
      <c r="F384" s="111"/>
    </row>
    <row r="385" spans="2:6" x14ac:dyDescent="0.25">
      <c r="B385" s="84"/>
      <c r="C385" s="23"/>
      <c r="E385" s="111"/>
      <c r="F385" s="111"/>
    </row>
    <row r="386" spans="2:6" x14ac:dyDescent="0.25">
      <c r="B386" s="84"/>
      <c r="C386" s="23"/>
      <c r="E386" s="111"/>
      <c r="F386" s="111"/>
    </row>
    <row r="387" spans="2:6" x14ac:dyDescent="0.25">
      <c r="B387" s="84"/>
      <c r="C387" s="23"/>
      <c r="E387" s="111"/>
      <c r="F387" s="111"/>
    </row>
    <row r="388" spans="2:6" x14ac:dyDescent="0.25">
      <c r="B388" s="84"/>
      <c r="C388" s="23"/>
      <c r="E388" s="111"/>
      <c r="F388" s="111"/>
    </row>
    <row r="389" spans="2:6" x14ac:dyDescent="0.25">
      <c r="B389" s="84"/>
      <c r="C389" s="23"/>
      <c r="E389" s="111"/>
      <c r="F389" s="111"/>
    </row>
    <row r="390" spans="2:6" x14ac:dyDescent="0.25">
      <c r="B390" s="84"/>
      <c r="C390" s="23"/>
      <c r="E390" s="111"/>
      <c r="F390" s="111"/>
    </row>
    <row r="391" spans="2:6" x14ac:dyDescent="0.25">
      <c r="B391" s="84"/>
      <c r="C391" s="23"/>
      <c r="E391" s="111"/>
      <c r="F391" s="111"/>
    </row>
    <row r="392" spans="2:6" x14ac:dyDescent="0.25">
      <c r="B392" s="84"/>
      <c r="C392" s="23"/>
      <c r="E392" s="111"/>
      <c r="F392" s="111"/>
    </row>
    <row r="393" spans="2:6" x14ac:dyDescent="0.25">
      <c r="B393" s="84"/>
      <c r="C393" s="23"/>
      <c r="E393" s="111"/>
      <c r="F393" s="111"/>
    </row>
    <row r="394" spans="2:6" x14ac:dyDescent="0.25">
      <c r="B394" s="84"/>
      <c r="C394" s="23"/>
      <c r="E394" s="111"/>
      <c r="F394" s="111"/>
    </row>
    <row r="395" spans="2:6" x14ac:dyDescent="0.25">
      <c r="B395" s="84"/>
      <c r="C395" s="23"/>
      <c r="E395" s="111"/>
      <c r="F395" s="111"/>
    </row>
    <row r="396" spans="2:6" x14ac:dyDescent="0.25">
      <c r="B396" s="84"/>
      <c r="C396" s="23"/>
      <c r="E396" s="111"/>
      <c r="F396" s="111"/>
    </row>
    <row r="397" spans="2:6" x14ac:dyDescent="0.25">
      <c r="B397" s="84"/>
      <c r="C397" s="23"/>
      <c r="E397" s="111"/>
      <c r="F397" s="111"/>
    </row>
    <row r="398" spans="2:6" x14ac:dyDescent="0.25">
      <c r="B398" s="84"/>
      <c r="C398" s="23"/>
      <c r="E398" s="111"/>
      <c r="F398" s="111"/>
    </row>
    <row r="399" spans="2:6" x14ac:dyDescent="0.25">
      <c r="B399" s="84"/>
      <c r="C399" s="23"/>
      <c r="E399" s="111"/>
      <c r="F399" s="111"/>
    </row>
    <row r="400" spans="2:6" x14ac:dyDescent="0.25">
      <c r="B400" s="84"/>
      <c r="C400" s="23"/>
      <c r="E400" s="111"/>
      <c r="F400" s="111"/>
    </row>
    <row r="401" spans="2:6" x14ac:dyDescent="0.25">
      <c r="B401" s="84"/>
      <c r="C401" s="23"/>
      <c r="E401" s="111"/>
      <c r="F401" s="111"/>
    </row>
    <row r="402" spans="2:6" x14ac:dyDescent="0.25">
      <c r="B402" s="84"/>
      <c r="C402" s="23"/>
      <c r="E402" s="111"/>
      <c r="F402" s="111"/>
    </row>
    <row r="403" spans="2:6" x14ac:dyDescent="0.25">
      <c r="B403" s="84"/>
      <c r="C403" s="23"/>
      <c r="E403" s="111"/>
      <c r="F403" s="111"/>
    </row>
    <row r="404" spans="2:6" x14ac:dyDescent="0.25">
      <c r="B404" s="84"/>
      <c r="C404" s="23"/>
      <c r="E404" s="111"/>
      <c r="F404" s="111"/>
    </row>
    <row r="405" spans="2:6" x14ac:dyDescent="0.25">
      <c r="B405" s="84"/>
      <c r="C405" s="23"/>
      <c r="E405" s="111"/>
      <c r="F405" s="111"/>
    </row>
    <row r="406" spans="2:6" x14ac:dyDescent="0.25">
      <c r="B406" s="84"/>
      <c r="C406" s="23"/>
      <c r="E406" s="111"/>
      <c r="F406" s="111"/>
    </row>
    <row r="407" spans="2:6" x14ac:dyDescent="0.25">
      <c r="B407" s="84"/>
      <c r="C407" s="23"/>
      <c r="E407" s="111"/>
      <c r="F407" s="111"/>
    </row>
    <row r="408" spans="2:6" x14ac:dyDescent="0.25">
      <c r="B408" s="84"/>
      <c r="C408" s="23"/>
      <c r="E408" s="111"/>
      <c r="F408" s="111"/>
    </row>
    <row r="409" spans="2:6" x14ac:dyDescent="0.25">
      <c r="B409" s="84"/>
      <c r="C409" s="23"/>
      <c r="E409" s="111"/>
      <c r="F409" s="111"/>
    </row>
    <row r="410" spans="2:6" x14ac:dyDescent="0.25">
      <c r="B410" s="84"/>
      <c r="C410" s="23"/>
      <c r="E410" s="111"/>
      <c r="F410" s="111"/>
    </row>
    <row r="411" spans="2:6" x14ac:dyDescent="0.25">
      <c r="B411" s="84"/>
      <c r="C411" s="23"/>
      <c r="E411" s="111"/>
      <c r="F411" s="111"/>
    </row>
    <row r="412" spans="2:6" x14ac:dyDescent="0.25">
      <c r="B412" s="84"/>
      <c r="C412" s="23"/>
      <c r="E412" s="111"/>
      <c r="F412" s="111"/>
    </row>
    <row r="413" spans="2:6" x14ac:dyDescent="0.25">
      <c r="B413" s="84"/>
      <c r="C413" s="23"/>
      <c r="E413" s="111"/>
      <c r="F413" s="111"/>
    </row>
    <row r="414" spans="2:6" x14ac:dyDescent="0.25">
      <c r="B414" s="84"/>
      <c r="C414" s="23"/>
      <c r="E414" s="111"/>
      <c r="F414" s="111"/>
    </row>
    <row r="415" spans="2:6" x14ac:dyDescent="0.25">
      <c r="B415" s="84"/>
      <c r="C415" s="23"/>
      <c r="E415" s="111"/>
      <c r="F415" s="111"/>
    </row>
    <row r="416" spans="2:6" x14ac:dyDescent="0.25">
      <c r="B416" s="84"/>
      <c r="C416" s="23"/>
      <c r="E416" s="111"/>
      <c r="F416" s="111"/>
    </row>
    <row r="417" spans="2:6" x14ac:dyDescent="0.25">
      <c r="B417" s="84"/>
      <c r="C417" s="23"/>
      <c r="E417" s="111"/>
      <c r="F417" s="111"/>
    </row>
    <row r="418" spans="2:6" x14ac:dyDescent="0.25">
      <c r="B418" s="84"/>
      <c r="C418" s="23"/>
      <c r="E418" s="111"/>
      <c r="F418" s="111"/>
    </row>
    <row r="419" spans="2:6" x14ac:dyDescent="0.25">
      <c r="B419" s="84"/>
      <c r="C419" s="23"/>
      <c r="E419" s="111"/>
      <c r="F419" s="111"/>
    </row>
    <row r="420" spans="2:6" x14ac:dyDescent="0.25">
      <c r="B420" s="84"/>
      <c r="C420" s="23"/>
      <c r="E420" s="111"/>
      <c r="F420" s="111"/>
    </row>
    <row r="421" spans="2:6" x14ac:dyDescent="0.25">
      <c r="B421" s="84"/>
      <c r="C421" s="23"/>
      <c r="E421" s="111"/>
      <c r="F421" s="111"/>
    </row>
    <row r="422" spans="2:6" x14ac:dyDescent="0.25">
      <c r="B422" s="84"/>
      <c r="C422" s="23"/>
      <c r="E422" s="111"/>
      <c r="F422" s="111"/>
    </row>
    <row r="423" spans="2:6" x14ac:dyDescent="0.25">
      <c r="B423" s="84"/>
      <c r="C423" s="23"/>
      <c r="E423" s="111"/>
      <c r="F423" s="111"/>
    </row>
    <row r="424" spans="2:6" x14ac:dyDescent="0.25">
      <c r="B424" s="84"/>
      <c r="C424" s="23"/>
      <c r="E424" s="111"/>
      <c r="F424" s="111"/>
    </row>
    <row r="425" spans="2:6" x14ac:dyDescent="0.25">
      <c r="B425" s="84"/>
      <c r="C425" s="23"/>
      <c r="E425" s="111"/>
      <c r="F425" s="111"/>
    </row>
    <row r="426" spans="2:6" x14ac:dyDescent="0.25">
      <c r="B426" s="84"/>
      <c r="C426" s="23"/>
      <c r="E426" s="111"/>
      <c r="F426" s="111"/>
    </row>
    <row r="427" spans="2:6" x14ac:dyDescent="0.25">
      <c r="B427" s="84"/>
      <c r="C427" s="23"/>
      <c r="E427" s="111"/>
      <c r="F427" s="111"/>
    </row>
    <row r="428" spans="2:6" x14ac:dyDescent="0.25">
      <c r="B428" s="84"/>
      <c r="C428" s="23"/>
      <c r="E428" s="111"/>
      <c r="F428" s="111"/>
    </row>
    <row r="429" spans="2:6" x14ac:dyDescent="0.25">
      <c r="B429" s="84"/>
      <c r="C429" s="23"/>
      <c r="E429" s="111"/>
      <c r="F429" s="111"/>
    </row>
    <row r="430" spans="2:6" x14ac:dyDescent="0.25">
      <c r="B430" s="84"/>
      <c r="C430" s="23"/>
      <c r="E430" s="111"/>
      <c r="F430" s="111"/>
    </row>
    <row r="431" spans="2:6" x14ac:dyDescent="0.25">
      <c r="B431" s="84"/>
      <c r="C431" s="23"/>
      <c r="E431" s="111"/>
      <c r="F431" s="111"/>
    </row>
    <row r="432" spans="2:6" x14ac:dyDescent="0.25">
      <c r="B432" s="84"/>
      <c r="C432" s="23"/>
      <c r="E432" s="111"/>
      <c r="F432" s="111"/>
    </row>
    <row r="433" spans="2:6" x14ac:dyDescent="0.25">
      <c r="B433" s="84"/>
      <c r="C433" s="23"/>
      <c r="E433" s="111"/>
      <c r="F433" s="111"/>
    </row>
    <row r="434" spans="2:6" x14ac:dyDescent="0.25">
      <c r="B434" s="84"/>
      <c r="C434" s="23"/>
      <c r="E434" s="111"/>
      <c r="F434" s="111"/>
    </row>
    <row r="435" spans="2:6" x14ac:dyDescent="0.25">
      <c r="B435" s="84"/>
      <c r="C435" s="23"/>
      <c r="E435" s="111"/>
      <c r="F435" s="111"/>
    </row>
    <row r="436" spans="2:6" x14ac:dyDescent="0.25">
      <c r="B436" s="84"/>
      <c r="C436" s="23"/>
      <c r="E436" s="111"/>
      <c r="F436" s="111"/>
    </row>
    <row r="437" spans="2:6" x14ac:dyDescent="0.25">
      <c r="B437" s="84"/>
      <c r="C437" s="23"/>
      <c r="E437" s="111"/>
      <c r="F437" s="111"/>
    </row>
    <row r="438" spans="2:6" x14ac:dyDescent="0.25">
      <c r="B438" s="84"/>
      <c r="C438" s="23"/>
      <c r="E438" s="111"/>
      <c r="F438" s="111"/>
    </row>
    <row r="439" spans="2:6" x14ac:dyDescent="0.25">
      <c r="B439" s="84"/>
      <c r="C439" s="23"/>
      <c r="E439" s="111"/>
      <c r="F439" s="111"/>
    </row>
    <row r="440" spans="2:6" x14ac:dyDescent="0.25">
      <c r="B440" s="84"/>
      <c r="C440" s="23"/>
      <c r="E440" s="111"/>
      <c r="F440" s="111"/>
    </row>
    <row r="441" spans="2:6" x14ac:dyDescent="0.25">
      <c r="B441" s="84"/>
      <c r="C441" s="23"/>
      <c r="E441" s="111"/>
      <c r="F441" s="111"/>
    </row>
    <row r="442" spans="2:6" x14ac:dyDescent="0.25">
      <c r="B442" s="84"/>
      <c r="C442" s="23"/>
      <c r="E442" s="111"/>
      <c r="F442" s="111"/>
    </row>
    <row r="443" spans="2:6" x14ac:dyDescent="0.25">
      <c r="B443" s="84"/>
      <c r="C443" s="23"/>
      <c r="E443" s="111"/>
      <c r="F443" s="111"/>
    </row>
    <row r="444" spans="2:6" x14ac:dyDescent="0.25">
      <c r="B444" s="84"/>
      <c r="C444" s="23"/>
      <c r="E444" s="111"/>
      <c r="F444" s="111"/>
    </row>
    <row r="445" spans="2:6" x14ac:dyDescent="0.25">
      <c r="B445" s="84"/>
      <c r="C445" s="23"/>
      <c r="E445" s="111"/>
      <c r="F445" s="111"/>
    </row>
    <row r="446" spans="2:6" x14ac:dyDescent="0.25">
      <c r="B446" s="84"/>
      <c r="C446" s="23"/>
      <c r="E446" s="111"/>
      <c r="F446" s="111"/>
    </row>
    <row r="447" spans="2:6" x14ac:dyDescent="0.25">
      <c r="B447" s="84"/>
      <c r="C447" s="23"/>
      <c r="E447" s="111"/>
      <c r="F447" s="111"/>
    </row>
    <row r="448" spans="2:6" x14ac:dyDescent="0.25">
      <c r="B448" s="84"/>
      <c r="C448" s="23"/>
      <c r="E448" s="111"/>
      <c r="F448" s="111"/>
    </row>
    <row r="449" spans="2:6" x14ac:dyDescent="0.25">
      <c r="B449" s="84"/>
      <c r="C449" s="23"/>
      <c r="E449" s="111"/>
      <c r="F449" s="111"/>
    </row>
    <row r="450" spans="2:6" x14ac:dyDescent="0.25">
      <c r="B450" s="84"/>
      <c r="C450" s="23"/>
      <c r="E450" s="111"/>
      <c r="F450" s="111"/>
    </row>
    <row r="451" spans="2:6" x14ac:dyDescent="0.25">
      <c r="B451" s="84"/>
      <c r="C451" s="23"/>
      <c r="E451" s="111"/>
      <c r="F451" s="111"/>
    </row>
    <row r="452" spans="2:6" x14ac:dyDescent="0.25">
      <c r="B452" s="84"/>
      <c r="C452" s="23"/>
      <c r="E452" s="111"/>
      <c r="F452" s="111"/>
    </row>
    <row r="453" spans="2:6" x14ac:dyDescent="0.25">
      <c r="B453" s="84"/>
      <c r="C453" s="23"/>
      <c r="E453" s="111"/>
      <c r="F453" s="111"/>
    </row>
    <row r="454" spans="2:6" x14ac:dyDescent="0.25">
      <c r="B454" s="84"/>
      <c r="C454" s="23"/>
      <c r="E454" s="111"/>
      <c r="F454" s="111"/>
    </row>
    <row r="455" spans="2:6" x14ac:dyDescent="0.25">
      <c r="B455" s="84"/>
      <c r="C455" s="23"/>
      <c r="E455" s="111"/>
      <c r="F455" s="111"/>
    </row>
    <row r="456" spans="2:6" x14ac:dyDescent="0.25">
      <c r="B456" s="84"/>
      <c r="C456" s="23"/>
      <c r="E456" s="111"/>
      <c r="F456" s="111"/>
    </row>
    <row r="457" spans="2:6" x14ac:dyDescent="0.25">
      <c r="B457" s="84"/>
      <c r="C457" s="23"/>
      <c r="E457" s="111"/>
      <c r="F457" s="111"/>
    </row>
    <row r="458" spans="2:6" x14ac:dyDescent="0.25">
      <c r="B458" s="84"/>
      <c r="C458" s="23"/>
      <c r="E458" s="111"/>
      <c r="F458" s="111"/>
    </row>
    <row r="459" spans="2:6" x14ac:dyDescent="0.25">
      <c r="B459" s="84"/>
      <c r="C459" s="23"/>
      <c r="E459" s="111"/>
      <c r="F459" s="111"/>
    </row>
    <row r="460" spans="2:6" x14ac:dyDescent="0.25">
      <c r="B460" s="84"/>
      <c r="C460" s="23"/>
      <c r="E460" s="111"/>
      <c r="F460" s="111"/>
    </row>
    <row r="461" spans="2:6" x14ac:dyDescent="0.25">
      <c r="B461" s="84"/>
      <c r="C461" s="23"/>
      <c r="E461" s="111"/>
      <c r="F461" s="111"/>
    </row>
    <row r="462" spans="2:6" x14ac:dyDescent="0.25">
      <c r="B462" s="84"/>
      <c r="C462" s="23"/>
      <c r="E462" s="111"/>
      <c r="F462" s="111"/>
    </row>
    <row r="463" spans="2:6" x14ac:dyDescent="0.25">
      <c r="B463" s="84"/>
      <c r="C463" s="23"/>
      <c r="E463" s="111"/>
      <c r="F463" s="111"/>
    </row>
    <row r="464" spans="2:6" x14ac:dyDescent="0.25">
      <c r="B464" s="84"/>
      <c r="C464" s="23"/>
      <c r="E464" s="111"/>
      <c r="F464" s="111"/>
    </row>
    <row r="465" spans="2:6" x14ac:dyDescent="0.25">
      <c r="B465" s="84"/>
      <c r="C465" s="23"/>
      <c r="E465" s="111"/>
      <c r="F465" s="111"/>
    </row>
    <row r="466" spans="2:6" x14ac:dyDescent="0.25">
      <c r="B466" s="84"/>
      <c r="C466" s="23"/>
      <c r="E466" s="111"/>
      <c r="F466" s="111"/>
    </row>
    <row r="467" spans="2:6" x14ac:dyDescent="0.25">
      <c r="B467" s="84"/>
      <c r="C467" s="23"/>
      <c r="E467" s="111"/>
      <c r="F467" s="111"/>
    </row>
    <row r="468" spans="2:6" x14ac:dyDescent="0.25">
      <c r="B468" s="84"/>
      <c r="C468" s="23"/>
      <c r="E468" s="111"/>
      <c r="F468" s="111"/>
    </row>
    <row r="469" spans="2:6" x14ac:dyDescent="0.25">
      <c r="B469" s="84"/>
      <c r="C469" s="23"/>
      <c r="E469" s="111"/>
      <c r="F469" s="111"/>
    </row>
    <row r="470" spans="2:6" x14ac:dyDescent="0.25">
      <c r="B470" s="84"/>
      <c r="C470" s="23"/>
      <c r="E470" s="111"/>
      <c r="F470" s="111"/>
    </row>
    <row r="471" spans="2:6" x14ac:dyDescent="0.25">
      <c r="B471" s="84"/>
      <c r="C471" s="23"/>
      <c r="E471" s="111"/>
      <c r="F471" s="111"/>
    </row>
    <row r="472" spans="2:6" x14ac:dyDescent="0.25">
      <c r="B472" s="84"/>
      <c r="C472" s="23"/>
      <c r="E472" s="111"/>
      <c r="F472" s="111"/>
    </row>
    <row r="473" spans="2:6" x14ac:dyDescent="0.25">
      <c r="B473" s="84"/>
      <c r="C473" s="23"/>
      <c r="E473" s="111"/>
      <c r="F473" s="111"/>
    </row>
    <row r="474" spans="2:6" x14ac:dyDescent="0.25">
      <c r="B474" s="84"/>
      <c r="C474" s="23"/>
      <c r="E474" s="111"/>
      <c r="F474" s="111"/>
    </row>
    <row r="475" spans="2:6" x14ac:dyDescent="0.25">
      <c r="B475" s="84"/>
      <c r="C475" s="23"/>
      <c r="E475" s="111"/>
      <c r="F475" s="111"/>
    </row>
    <row r="476" spans="2:6" x14ac:dyDescent="0.25">
      <c r="B476" s="84"/>
      <c r="C476" s="23"/>
      <c r="E476" s="111"/>
      <c r="F476" s="111"/>
    </row>
  </sheetData>
  <mergeCells count="6">
    <mergeCell ref="A1:F1"/>
    <mergeCell ref="A2:A3"/>
    <mergeCell ref="B2:B3"/>
    <mergeCell ref="D2:D3"/>
    <mergeCell ref="E2:E3"/>
    <mergeCell ref="F2:F3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Florentina</cp:lastModifiedBy>
  <dcterms:created xsi:type="dcterms:W3CDTF">2021-01-18T07:37:09Z</dcterms:created>
  <dcterms:modified xsi:type="dcterms:W3CDTF">2024-01-22T06:34:06Z</dcterms:modified>
</cp:coreProperties>
</file>