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250\Achizitii\PAAP\PAAP 2024\site decembrie\"/>
    </mc:Choice>
  </mc:AlternateContent>
  <bookViews>
    <workbookView xWindow="0" yWindow="0" windowWidth="28800" windowHeight="12330"/>
  </bookViews>
  <sheets>
    <sheet name="01.01.2024-31.12.2024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3" l="1"/>
  <c r="I21" i="13"/>
  <c r="I20" i="13"/>
  <c r="I19" i="13"/>
  <c r="I18" i="13"/>
</calcChain>
</file>

<file path=xl/sharedStrings.xml><?xml version="1.0" encoding="utf-8"?>
<sst xmlns="http://schemas.openxmlformats.org/spreadsheetml/2006/main" count="419" uniqueCount="205">
  <si>
    <t>Nr. crt.</t>
  </si>
  <si>
    <t>Tip contract</t>
  </si>
  <si>
    <t>Nr. contract și data atribuirii</t>
  </si>
  <si>
    <t>Obiect contract</t>
  </si>
  <si>
    <t>Procedura aplicată</t>
  </si>
  <si>
    <t>Număr ofertanți</t>
  </si>
  <si>
    <t>Furnizor/ Prestator/ Executant</t>
  </si>
  <si>
    <t>Parteneri
(asociați/ subcontractanți/ terți susținători)</t>
  </si>
  <si>
    <t>Valoarea prevăzută în contract (RON cu TVA)</t>
  </si>
  <si>
    <t>Sursa finanțării</t>
  </si>
  <si>
    <t>Data de început</t>
  </si>
  <si>
    <t>Data de finalizare prevăzută în contract</t>
  </si>
  <si>
    <t>Modificare a cuantumului prețului prin act adițional / și data acestuia</t>
  </si>
  <si>
    <t>Executarea contractului</t>
  </si>
  <si>
    <t>Preț final
(RON cu TVA)</t>
  </si>
  <si>
    <t>Status
(finalizat / în execuție)</t>
  </si>
  <si>
    <t>Valoare plătită 
(RON cu TVA)</t>
  </si>
  <si>
    <t>Data efectuării plății</t>
  </si>
  <si>
    <t>achizitie directa</t>
  </si>
  <si>
    <t>servicii</t>
  </si>
  <si>
    <t>venituri proprii</t>
  </si>
  <si>
    <t>-</t>
  </si>
  <si>
    <t>in executie</t>
  </si>
  <si>
    <t>08/03.01.2024</t>
  </si>
  <si>
    <t>Servicii de informare, consultanta si avizare juridica</t>
  </si>
  <si>
    <t>CALIPETRE si asociatii -Societate civila de avocati</t>
  </si>
  <si>
    <t>03.01.2024</t>
  </si>
  <si>
    <t>minim 31.03.2024
maxim 31.12.2024</t>
  </si>
  <si>
    <t>ANEXA 1 LA PROGRAMUL ANUAL AL ACHIZIȚIILOR PUBLICE_CENTRALIZATORUL CONTRACTELOR DE ACHIZIȚIE PUBLICĂ DE PESTE 5000 DE EURO - 2024</t>
  </si>
  <si>
    <t>furnizare</t>
  </si>
  <si>
    <t>1063/20.02.2024</t>
  </si>
  <si>
    <t>Furnizare LOT 2-Accesorii pentru echipament audio si video; LOT 3 - Camera video PTZ 4K; LOT 4-Trepied video fluid</t>
  </si>
  <si>
    <t>SIMUS TRADING SRL</t>
  </si>
  <si>
    <t>20.02.2024</t>
  </si>
  <si>
    <t>19.03.2024</t>
  </si>
  <si>
    <t>1119/23.02.2024</t>
  </si>
  <si>
    <t>Furnizare LOT 1-Camera foto Mirrorless si accesorii; LOT 5 - Interfata audio podcast; LOT 6-Microfoane audio+stativ integrat +cablu</t>
  </si>
  <si>
    <t>F64 STUDIO SRL</t>
  </si>
  <si>
    <t>23.02.2024</t>
  </si>
  <si>
    <t>03.04.2024</t>
  </si>
  <si>
    <t>1317/06.03.2024</t>
  </si>
  <si>
    <t>Furnizare sistem de masurare zgomote si vibratii</t>
  </si>
  <si>
    <t>TECHNO VOLT SRL</t>
  </si>
  <si>
    <t>06.03.2024</t>
  </si>
  <si>
    <t>02.08.2024</t>
  </si>
  <si>
    <t>1211/28.02.2024</t>
  </si>
  <si>
    <t>Furnizare motorină și benzină pe bază de carduri</t>
  </si>
  <si>
    <t>licitatie deschisă ONAC</t>
  </si>
  <si>
    <t>OMV PETROM MARKETING SRL</t>
  </si>
  <si>
    <t>1685/25.03.2024</t>
  </si>
  <si>
    <t>Echipamente sistem integrat de management al producerii, transportului și distribuției energiei electrice de înaltă și joasă tensiune</t>
  </si>
  <si>
    <t>ARTELECTRO SRL</t>
  </si>
  <si>
    <t>28.03.2024</t>
  </si>
  <si>
    <t>25.03.2024</t>
  </si>
  <si>
    <t>09.05.2024</t>
  </si>
  <si>
    <t>31.12.2024</t>
  </si>
  <si>
    <r>
      <t>Servicii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de dezinsectie, deratizare si dezinfectie </t>
    </r>
  </si>
  <si>
    <r>
      <t>SC EUROPREST TEAM '98 SRL</t>
    </r>
    <r>
      <rPr>
        <sz val="11"/>
        <color theme="1"/>
        <rFont val="Calibri"/>
        <family val="2"/>
        <scheme val="minor"/>
      </rPr>
      <t xml:space="preserve"> </t>
    </r>
  </si>
  <si>
    <t>1632/22.03.2024</t>
  </si>
  <si>
    <t>Furnizare energie electrica, inclusiv transport, sistem si distributie</t>
  </si>
  <si>
    <t>TINMAR ENERGY S.A.</t>
  </si>
  <si>
    <t>01.04.2024</t>
  </si>
  <si>
    <t>31.03.2025</t>
  </si>
  <si>
    <t>1660/22.03.2024</t>
  </si>
  <si>
    <t>Contract subsecvent Lot2 - articole de curatenie si menaj, acord-cadru ONAC nr 2098/11.07.2023</t>
  </si>
  <si>
    <t>SIDE GRUP SRL</t>
  </si>
  <si>
    <t>22.03.2024</t>
  </si>
  <si>
    <t>22.06.2024</t>
  </si>
  <si>
    <t>negociere fara publicare prealabila a unui anunt de publicitate</t>
  </si>
  <si>
    <t>Conform contract</t>
  </si>
  <si>
    <t>finalizat</t>
  </si>
  <si>
    <t>2014/10.04.2024</t>
  </si>
  <si>
    <t>Contract subsecvent corpuri de iluminat si surse separate de lumina pentru interior, acord-cadru ONAC nr 1032/LDD/09.01.2024</t>
  </si>
  <si>
    <t>TOBIMAR SRL</t>
  </si>
  <si>
    <t>10.04.2024</t>
  </si>
  <si>
    <t>10.07.2024</t>
  </si>
  <si>
    <t>2366/26.04.2024</t>
  </si>
  <si>
    <t>TECTONIC GREEN ENERGY SRL</t>
  </si>
  <si>
    <t>TECTONIC DINAMIC SRL</t>
  </si>
  <si>
    <t>26.04.2024</t>
  </si>
  <si>
    <t>Servicii de mentenanță și reparare a centralelor termice și punctului termic, precum și a instalațiilor și echipamentelor aferente</t>
  </si>
  <si>
    <t>01.05.2024</t>
  </si>
  <si>
    <t>Servicii de spălătorie și curățătorie chimică a materialelor textile</t>
  </si>
  <si>
    <t>MITEL INVESTMENT SRL</t>
  </si>
  <si>
    <t>Laborator pentru studiul acționărilor mecanice și pneumatice, 1 bucată (LOT 6)</t>
  </si>
  <si>
    <t>Stand de laborator pentru studiul funcționării unei turbine cu abur, 1 bucată (LOT 7) și Stand de laborator pentru studiul funcționării unei turbine cu gaz, 1 bucată (LOT 8)</t>
  </si>
  <si>
    <t>Pachet software pentru modelare mutidisciplinară (multifizică) 1D, 1 buc (LOT 5)</t>
  </si>
  <si>
    <t>licitatie deschisă</t>
  </si>
  <si>
    <t>FESTO SRL</t>
  </si>
  <si>
    <t>TENSOR SRL</t>
  </si>
  <si>
    <t>3515/27.06.2024</t>
  </si>
  <si>
    <t>PNRR digitalizare</t>
  </si>
  <si>
    <t xml:space="preserve">3513/10.06.2024
</t>
  </si>
  <si>
    <t>10 zile</t>
  </si>
  <si>
    <t>180  zile</t>
  </si>
  <si>
    <t>210 zile</t>
  </si>
  <si>
    <t>3514/27.06.2024</t>
  </si>
  <si>
    <t>4023/16.07.2024</t>
  </si>
  <si>
    <t>Servicii de formare profesionala in domeniul DP</t>
  </si>
  <si>
    <t>procedura proprie</t>
  </si>
  <si>
    <t>DP&amp;OFFSHORE EXPEERT SRL</t>
  </si>
  <si>
    <t>PRAGMA COMPUTERS SRL</t>
  </si>
  <si>
    <t>Pachet software educațional de modelare și simulare numerică pentru circuite hidraulice, pneumatice, electrice și electronice 1 licență full și 4 educaționale (LOT 2)  și Pachet de software de simulare termodinamică a instalațiilor, 1 bucată (LOT 4)</t>
  </si>
  <si>
    <t>3934/10.07.2024</t>
  </si>
  <si>
    <t>20  zile</t>
  </si>
  <si>
    <t>3942/11.07.2024</t>
  </si>
  <si>
    <t>Motor, sistem  de guvernare hidraulic, instalație electrică și GPS pentru ambarcațiune</t>
  </si>
  <si>
    <t xml:space="preserve">MOTO MARINE EXPERT SRL </t>
  </si>
  <si>
    <t>4570/05.08.2024</t>
  </si>
  <si>
    <t>Furnizare comanda CNC freza verticala cu 3 axe</t>
  </si>
  <si>
    <t>FANUC AUTOMATION ROMANIA SRL</t>
  </si>
  <si>
    <t>proiect CNFIS-FDI-2024-0564</t>
  </si>
  <si>
    <t>05.08.2024</t>
  </si>
  <si>
    <t>16.12.2024</t>
  </si>
  <si>
    <t>22.07.2024</t>
  </si>
  <si>
    <t>11.07.2024</t>
  </si>
  <si>
    <t>26.07.2024</t>
  </si>
  <si>
    <t>12.06.2024</t>
  </si>
  <si>
    <t>08.07.2024</t>
  </si>
  <si>
    <t>4961/26.08.2024</t>
  </si>
  <si>
    <t>Servicii de elaborare DALI pentru Sediul Central</t>
  </si>
  <si>
    <t>PRINCER SA</t>
  </si>
  <si>
    <t>26.08.2024</t>
  </si>
  <si>
    <t>28.11.2024</t>
  </si>
  <si>
    <t>4737/19.08.2024</t>
  </si>
  <si>
    <t>Servicii de consultanta specializata in domeniul achizitiilor publice</t>
  </si>
  <si>
    <t>ELVETIC SRL</t>
  </si>
  <si>
    <t>19.08.2024</t>
  </si>
  <si>
    <t>dupa avizarea tuturor dosarelor de achizitii (4 proceduri) de catre structura cu atributii de control/verificare/audit in cadrul PNRR</t>
  </si>
  <si>
    <t>5094/04.09.2024</t>
  </si>
  <si>
    <t>Aparate de aer conditionat 9000 BTU – 4 bucati, 12000 BTU - 2 bucati si 18000 BTU – 5 bucati</t>
  </si>
  <si>
    <t xml:space="preserve">VASCO TEHNIC SOLUTIONS SRL  </t>
  </si>
  <si>
    <t>04.09.2024</t>
  </si>
  <si>
    <t>25.09.2024</t>
  </si>
  <si>
    <t>2130/16.04.2024</t>
  </si>
  <si>
    <t>Servicii de consultanta in vederea completarii si depunerii cererilor de finantare, precum si servicii de asistenta tehnica acordata in procesul de evaluare, selectie, contractare si implementare a proiectului Consolidare, Reabilitare si Modernizare Sala de Sport CF 212366-C1</t>
  </si>
  <si>
    <t>42-TPD CONSULTING &amp; SOLUTIONS SRL</t>
  </si>
  <si>
    <t>16.04.2024</t>
  </si>
  <si>
    <t>pana la finalizarea perioadei de implementare a proiectului</t>
  </si>
  <si>
    <t>5150/05.09.2024</t>
  </si>
  <si>
    <t xml:space="preserve">Produse de cazarmament pentru caminele studentesti ale Universitatii Maritime din Constanta </t>
  </si>
  <si>
    <t>ANDA CONFECTION CAMI SRL</t>
  </si>
  <si>
    <t>05.09.2024</t>
  </si>
  <si>
    <t>05.10.2024</t>
  </si>
  <si>
    <t>5723/26.09.2024</t>
  </si>
  <si>
    <t>Grup de pompare apa (statie hidrofor)</t>
  </si>
  <si>
    <t>INSTALCORT CONCEPT SRL</t>
  </si>
  <si>
    <t>26.09.2024</t>
  </si>
  <si>
    <t>20.12.2024</t>
  </si>
  <si>
    <t>6759/31.10.2024</t>
  </si>
  <si>
    <t>Servicii de operare și asistență tehnică la instruire pentru laboratorul GMDSS (Global Maritime Distress and Safety System)</t>
  </si>
  <si>
    <t>LEGĂNEL RADIOCOMUNICAȚII SRL</t>
  </si>
  <si>
    <t>01.11.2024</t>
  </si>
  <si>
    <t>31.10.2025</t>
  </si>
  <si>
    <t>6955/07.11.2024</t>
  </si>
  <si>
    <t>Furnizare, proiectare, instalare și punere în funcțiune Sistem video de supraveghere și alarmare la efracție pentru Complex Sportiv Universitar Neptun</t>
  </si>
  <si>
    <t>JUNIOR GROUP SRL</t>
  </si>
  <si>
    <t>07.11.2024</t>
  </si>
  <si>
    <t>06.11.2026</t>
  </si>
  <si>
    <t>5669/25.09.2024</t>
  </si>
  <si>
    <t>24.12.2024</t>
  </si>
  <si>
    <t>8330/21.12.2023</t>
  </si>
  <si>
    <t>CONTRACT servicii de pază și protecție, monitorizare și intervenție, mentenanță preventivă și corectivă</t>
  </si>
  <si>
    <t>TRANSGUARD SECURITY SRL</t>
  </si>
  <si>
    <t>01.01.2024</t>
  </si>
  <si>
    <t>conform contract</t>
  </si>
  <si>
    <t>în execuție</t>
  </si>
  <si>
    <t>act aditional nr 1 (contract 833/21.12.2023) valoare totala contract : 1.394.256,36</t>
  </si>
  <si>
    <t>7468/02.12.2024</t>
  </si>
  <si>
    <t>02.12.2024</t>
  </si>
  <si>
    <t>02.03.2025</t>
  </si>
  <si>
    <t xml:space="preserve">Act aditional 1 nr.1819/01.04.2024 Act aditional 2 nr. 3559/28.06.2024 Act aditional 3 nr.5036/30.08.2024 Act aditional nr. 4 nr. 6726/30.10.2024                      (84.000 lei fara tva pret contract) </t>
  </si>
  <si>
    <t>NOVA POWER &amp; GAS SRL</t>
  </si>
  <si>
    <t>01.06.2024</t>
  </si>
  <si>
    <t>01.06.2025</t>
  </si>
  <si>
    <t>Furnizare gaze naturale, inclusiv transport, distributie si altele asemenea</t>
  </si>
  <si>
    <t>Furnizare 2 paturi suprapuse 900x2000 mm, 100 seturi</t>
  </si>
  <si>
    <t>4046/16.07.2024</t>
  </si>
  <si>
    <t>DNS BIROTICA SRL</t>
  </si>
  <si>
    <t>16.07.2024</t>
  </si>
  <si>
    <t>29.07.2024</t>
  </si>
  <si>
    <t>2710/20.05.2024</t>
  </si>
  <si>
    <t>7948/17.12.2024</t>
  </si>
  <si>
    <t>Contract “DOTĂRI LABORATOARE ELECTRONICĂ: LOT 1 și LOT 2"  - lot: 1 Pachet software educațional de modelare și simulare circuite electronice, 10 licențe educaționale</t>
  </si>
  <si>
    <t>SC TENSOR SRL</t>
  </si>
  <si>
    <t>17.12.2024</t>
  </si>
  <si>
    <t>10 zile de la data Ordinului de livrare al produselor</t>
  </si>
  <si>
    <t>6454/17.10.2024</t>
  </si>
  <si>
    <t>Contract"Dotari laboratoare electromecanica LOT 3" - Upgrade ANSYS Academic Research Mechanical and CFD la ANSYS Academic Multiphysics Campus Solution</t>
  </si>
  <si>
    <t>INAS SA</t>
  </si>
  <si>
    <t>30.10.2024</t>
  </si>
  <si>
    <t>17.10.2024</t>
  </si>
  <si>
    <t>21.07.2025</t>
  </si>
  <si>
    <t xml:space="preserve">CONTRACT servicii de mentenanta a licentelor UMS (University Management System) și servicii de asistenta în utilizarea aplicatiei UMS, pentru perioada 02.12.2024-01.12.2025 </t>
  </si>
  <si>
    <t>6947/07.11.2024 (470/07.11.2024)</t>
  </si>
  <si>
    <t>RED POINT SOFWARE  SOLUTIONS SRL</t>
  </si>
  <si>
    <t>01.12.2025</t>
  </si>
  <si>
    <t>5780/28.03.2024; act aditional 7709/10.12.2025</t>
  </si>
  <si>
    <t>CONTRACT servicii de internet si televiziune prin cablu</t>
  </si>
  <si>
    <t>2307/24.04.2024 + Act aditional nr. 1(7821/ 13.12.2024)</t>
  </si>
  <si>
    <t xml:space="preserve">      DIGI ROMANIA SA       (RCS &amp; RDS SA) </t>
  </si>
  <si>
    <t>30.04.2025</t>
  </si>
  <si>
    <t xml:space="preserve">3155/10.06.2024+ act aditional 7825/13.12.2024
</t>
  </si>
  <si>
    <t>1.530.579,90</t>
  </si>
  <si>
    <t xml:space="preserve">act aditional nr 2+ act aditional nr.3 (contract 833/21.12.2023)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</si>
</sst>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2424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43" fontId="6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39" fontId="6" fillId="0" borderId="1" xfId="1" applyNumberFormat="1" applyFont="1" applyFill="1" applyBorder="1" applyAlignment="1">
      <alignment horizontal="right"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4" fillId="2" borderId="0" xfId="1" applyFont="1" applyFill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2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14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/>
    </xf>
    <xf numFmtId="0" fontId="6" fillId="2" borderId="1" xfId="2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9" fillId="0" borderId="0" xfId="0" applyFont="1"/>
    <xf numFmtId="0" fontId="6" fillId="2" borderId="2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3" fontId="6" fillId="2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3" fillId="2" borderId="0" xfId="0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700C0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36" workbookViewId="0">
      <selection activeCell="N5" sqref="N5"/>
    </sheetView>
  </sheetViews>
  <sheetFormatPr defaultColWidth="9.140625" defaultRowHeight="12.75" x14ac:dyDescent="0.25"/>
  <cols>
    <col min="1" max="1" width="6.5703125" style="5" customWidth="1"/>
    <col min="2" max="2" width="13.140625" style="6" customWidth="1"/>
    <col min="3" max="3" width="14.7109375" style="5" customWidth="1"/>
    <col min="4" max="4" width="23.42578125" style="6" customWidth="1"/>
    <col min="5" max="5" width="10.85546875" style="5" customWidth="1"/>
    <col min="6" max="6" width="9.28515625" style="5" bestFit="1" customWidth="1"/>
    <col min="7" max="7" width="17.7109375" style="5" customWidth="1"/>
    <col min="8" max="8" width="13.28515625" style="5" customWidth="1"/>
    <col min="9" max="9" width="16.42578125" style="28" customWidth="1"/>
    <col min="10" max="10" width="10.5703125" style="5" customWidth="1"/>
    <col min="11" max="11" width="12.7109375" style="4" customWidth="1"/>
    <col min="12" max="12" width="12.140625" style="4" customWidth="1"/>
    <col min="13" max="13" width="28.7109375" style="4" customWidth="1"/>
    <col min="14" max="14" width="16.140625" style="5" customWidth="1"/>
    <col min="15" max="15" width="13.5703125" style="5" customWidth="1"/>
    <col min="16" max="16" width="12.85546875" style="4" customWidth="1"/>
    <col min="17" max="17" width="12.85546875" style="5" customWidth="1"/>
    <col min="18" max="18" width="10.28515625" style="4" bestFit="1" customWidth="1"/>
    <col min="19" max="16384" width="9.140625" style="4"/>
  </cols>
  <sheetData>
    <row r="1" spans="1:17" s="2" customFormat="1" x14ac:dyDescent="0.25">
      <c r="A1" s="1"/>
      <c r="B1" s="67" t="s">
        <v>28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2" customFormat="1" x14ac:dyDescent="0.25">
      <c r="A2" s="1"/>
      <c r="B2" s="3"/>
      <c r="C2" s="1"/>
      <c r="D2" s="3"/>
      <c r="E2" s="1"/>
      <c r="F2" s="1"/>
      <c r="G2" s="1"/>
      <c r="H2" s="1"/>
      <c r="I2" s="26"/>
      <c r="J2" s="1"/>
      <c r="K2" s="1"/>
      <c r="L2" s="1"/>
      <c r="N2" s="1"/>
      <c r="O2" s="1"/>
      <c r="Q2" s="1"/>
    </row>
    <row r="3" spans="1:17" s="8" customFormat="1" x14ac:dyDescent="0.25">
      <c r="A3" s="63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63" t="s">
        <v>6</v>
      </c>
      <c r="H3" s="63" t="s">
        <v>7</v>
      </c>
      <c r="I3" s="68" t="s">
        <v>8</v>
      </c>
      <c r="J3" s="63" t="s">
        <v>9</v>
      </c>
      <c r="K3" s="63" t="s">
        <v>10</v>
      </c>
      <c r="L3" s="63" t="s">
        <v>11</v>
      </c>
      <c r="M3" s="63" t="s">
        <v>12</v>
      </c>
      <c r="N3" s="63" t="s">
        <v>13</v>
      </c>
      <c r="O3" s="63"/>
      <c r="P3" s="63" t="s">
        <v>14</v>
      </c>
      <c r="Q3" s="63" t="s">
        <v>15</v>
      </c>
    </row>
    <row r="4" spans="1:17" s="10" customFormat="1" ht="25.5" x14ac:dyDescent="0.25">
      <c r="A4" s="63"/>
      <c r="B4" s="63"/>
      <c r="C4" s="63"/>
      <c r="D4" s="63"/>
      <c r="E4" s="63"/>
      <c r="F4" s="63"/>
      <c r="G4" s="63"/>
      <c r="H4" s="63"/>
      <c r="I4" s="68"/>
      <c r="J4" s="63"/>
      <c r="K4" s="63"/>
      <c r="L4" s="63"/>
      <c r="M4" s="63"/>
      <c r="N4" s="9" t="s">
        <v>16</v>
      </c>
      <c r="O4" s="9" t="s">
        <v>17</v>
      </c>
      <c r="P4" s="63"/>
      <c r="Q4" s="63"/>
    </row>
    <row r="5" spans="1:17" s="18" customFormat="1" ht="89.25" x14ac:dyDescent="0.25">
      <c r="A5" s="11">
        <v>1</v>
      </c>
      <c r="B5" s="13" t="s">
        <v>19</v>
      </c>
      <c r="C5" s="13" t="s">
        <v>23</v>
      </c>
      <c r="D5" s="14" t="s">
        <v>24</v>
      </c>
      <c r="E5" s="11" t="s">
        <v>18</v>
      </c>
      <c r="F5" s="13">
        <v>2</v>
      </c>
      <c r="G5" s="13" t="s">
        <v>25</v>
      </c>
      <c r="H5" s="15" t="s">
        <v>21</v>
      </c>
      <c r="I5" s="19">
        <v>99960</v>
      </c>
      <c r="J5" s="13" t="s">
        <v>20</v>
      </c>
      <c r="K5" s="13" t="s">
        <v>26</v>
      </c>
      <c r="L5" s="13" t="s">
        <v>27</v>
      </c>
      <c r="M5" s="13" t="s">
        <v>171</v>
      </c>
      <c r="N5" s="25">
        <v>91630</v>
      </c>
      <c r="O5" s="17" t="s">
        <v>69</v>
      </c>
      <c r="P5" s="25"/>
      <c r="Q5" s="13" t="s">
        <v>70</v>
      </c>
    </row>
    <row r="6" spans="1:17" s="18" customFormat="1" ht="63.75" x14ac:dyDescent="0.25">
      <c r="A6" s="11">
        <v>2</v>
      </c>
      <c r="B6" s="13" t="s">
        <v>29</v>
      </c>
      <c r="C6" s="13" t="s">
        <v>30</v>
      </c>
      <c r="D6" s="14" t="s">
        <v>31</v>
      </c>
      <c r="E6" s="11" t="s">
        <v>18</v>
      </c>
      <c r="F6" s="13">
        <v>6</v>
      </c>
      <c r="G6" s="13" t="s">
        <v>32</v>
      </c>
      <c r="H6" s="13" t="s">
        <v>21</v>
      </c>
      <c r="I6" s="19">
        <v>61865.01</v>
      </c>
      <c r="J6" s="13" t="s">
        <v>20</v>
      </c>
      <c r="K6" s="13" t="s">
        <v>33</v>
      </c>
      <c r="L6" s="13" t="s">
        <v>34</v>
      </c>
      <c r="M6" s="16"/>
      <c r="N6" s="25">
        <v>61865.01</v>
      </c>
      <c r="O6" s="17" t="s">
        <v>69</v>
      </c>
      <c r="P6" s="25"/>
      <c r="Q6" s="13" t="s">
        <v>70</v>
      </c>
    </row>
    <row r="7" spans="1:17" s="18" customFormat="1" ht="76.5" x14ac:dyDescent="0.25">
      <c r="A7" s="11">
        <v>3</v>
      </c>
      <c r="B7" s="13" t="s">
        <v>29</v>
      </c>
      <c r="C7" s="11" t="s">
        <v>35</v>
      </c>
      <c r="D7" s="14" t="s">
        <v>36</v>
      </c>
      <c r="E7" s="11" t="s">
        <v>18</v>
      </c>
      <c r="F7" s="13">
        <v>5</v>
      </c>
      <c r="G7" s="13" t="s">
        <v>37</v>
      </c>
      <c r="H7" s="13" t="s">
        <v>21</v>
      </c>
      <c r="I7" s="19">
        <v>82378.37</v>
      </c>
      <c r="J7" s="13" t="s">
        <v>20</v>
      </c>
      <c r="K7" s="13" t="s">
        <v>38</v>
      </c>
      <c r="L7" s="13" t="s">
        <v>39</v>
      </c>
      <c r="M7" s="24"/>
      <c r="N7" s="29">
        <v>82378.37</v>
      </c>
      <c r="O7" s="17" t="s">
        <v>69</v>
      </c>
      <c r="P7" s="29"/>
      <c r="Q7" s="13" t="s">
        <v>70</v>
      </c>
    </row>
    <row r="8" spans="1:17" s="18" customFormat="1" ht="38.25" x14ac:dyDescent="0.25">
      <c r="A8" s="11">
        <v>4</v>
      </c>
      <c r="B8" s="13" t="s">
        <v>29</v>
      </c>
      <c r="C8" s="11" t="s">
        <v>40</v>
      </c>
      <c r="D8" s="14" t="s">
        <v>41</v>
      </c>
      <c r="E8" s="11" t="s">
        <v>18</v>
      </c>
      <c r="F8" s="13">
        <v>2</v>
      </c>
      <c r="G8" s="13" t="s">
        <v>42</v>
      </c>
      <c r="H8" s="13" t="s">
        <v>21</v>
      </c>
      <c r="I8" s="19">
        <v>242938.5</v>
      </c>
      <c r="J8" s="13" t="s">
        <v>20</v>
      </c>
      <c r="K8" s="13" t="s">
        <v>43</v>
      </c>
      <c r="L8" s="13" t="s">
        <v>44</v>
      </c>
      <c r="M8" s="24"/>
      <c r="N8" s="33">
        <v>242938.5</v>
      </c>
      <c r="O8" s="17" t="s">
        <v>69</v>
      </c>
      <c r="P8" s="29"/>
      <c r="Q8" s="13" t="s">
        <v>70</v>
      </c>
    </row>
    <row r="9" spans="1:17" s="18" customFormat="1" ht="38.25" x14ac:dyDescent="0.25">
      <c r="A9" s="11">
        <v>5</v>
      </c>
      <c r="B9" s="13" t="s">
        <v>29</v>
      </c>
      <c r="C9" s="11" t="s">
        <v>45</v>
      </c>
      <c r="D9" s="14" t="s">
        <v>46</v>
      </c>
      <c r="E9" s="11" t="s">
        <v>47</v>
      </c>
      <c r="F9" s="13">
        <v>3</v>
      </c>
      <c r="G9" s="13" t="s">
        <v>48</v>
      </c>
      <c r="H9" s="13" t="s">
        <v>21</v>
      </c>
      <c r="I9" s="19">
        <v>60700</v>
      </c>
      <c r="J9" s="13" t="s">
        <v>20</v>
      </c>
      <c r="K9" s="30">
        <v>45355</v>
      </c>
      <c r="L9" s="30">
        <v>45716</v>
      </c>
      <c r="M9" s="24"/>
      <c r="N9" s="33">
        <v>15180.76</v>
      </c>
      <c r="O9" s="17" t="s">
        <v>69</v>
      </c>
      <c r="P9" s="29"/>
      <c r="Q9" s="13" t="s">
        <v>22</v>
      </c>
    </row>
    <row r="10" spans="1:17" s="18" customFormat="1" ht="76.5" x14ac:dyDescent="0.2">
      <c r="A10" s="11">
        <v>6</v>
      </c>
      <c r="B10" s="13" t="s">
        <v>29</v>
      </c>
      <c r="C10" s="11" t="s">
        <v>49</v>
      </c>
      <c r="D10" s="31" t="s">
        <v>50</v>
      </c>
      <c r="E10" s="11" t="s">
        <v>18</v>
      </c>
      <c r="F10" s="13">
        <v>1</v>
      </c>
      <c r="G10" s="13" t="s">
        <v>51</v>
      </c>
      <c r="H10" s="13" t="s">
        <v>21</v>
      </c>
      <c r="I10" s="19">
        <v>51289</v>
      </c>
      <c r="J10" s="13" t="s">
        <v>20</v>
      </c>
      <c r="K10" s="30" t="s">
        <v>53</v>
      </c>
      <c r="L10" s="30" t="s">
        <v>54</v>
      </c>
      <c r="M10" s="24"/>
      <c r="N10" s="29">
        <v>51289</v>
      </c>
      <c r="O10" s="17" t="s">
        <v>69</v>
      </c>
      <c r="P10" s="29"/>
      <c r="Q10" s="13" t="s">
        <v>70</v>
      </c>
    </row>
    <row r="11" spans="1:17" s="18" customFormat="1" ht="38.25" x14ac:dyDescent="0.2">
      <c r="A11" s="11">
        <v>7</v>
      </c>
      <c r="B11" s="13" t="s">
        <v>19</v>
      </c>
      <c r="C11" s="11" t="s">
        <v>197</v>
      </c>
      <c r="D11" s="31" t="s">
        <v>56</v>
      </c>
      <c r="E11" s="11" t="s">
        <v>18</v>
      </c>
      <c r="F11" s="13">
        <v>3</v>
      </c>
      <c r="G11" s="53" t="s">
        <v>57</v>
      </c>
      <c r="H11" s="13" t="s">
        <v>21</v>
      </c>
      <c r="I11" s="19">
        <v>49778.63</v>
      </c>
      <c r="J11" s="13" t="s">
        <v>20</v>
      </c>
      <c r="K11" s="30" t="s">
        <v>52</v>
      </c>
      <c r="L11" s="30" t="s">
        <v>201</v>
      </c>
      <c r="M11" s="24"/>
      <c r="N11" s="33">
        <v>10277.540000000001</v>
      </c>
      <c r="O11" s="17" t="s">
        <v>69</v>
      </c>
      <c r="P11" s="29"/>
      <c r="Q11" s="13" t="s">
        <v>22</v>
      </c>
    </row>
    <row r="12" spans="1:17" s="18" customFormat="1" ht="89.25" x14ac:dyDescent="0.2">
      <c r="A12" s="11">
        <v>8</v>
      </c>
      <c r="B12" s="13" t="s">
        <v>29</v>
      </c>
      <c r="C12" s="11" t="s">
        <v>58</v>
      </c>
      <c r="D12" s="31" t="s">
        <v>59</v>
      </c>
      <c r="E12" s="11" t="s">
        <v>68</v>
      </c>
      <c r="F12" s="13">
        <v>3</v>
      </c>
      <c r="G12" s="53" t="s">
        <v>60</v>
      </c>
      <c r="H12" s="13" t="s">
        <v>21</v>
      </c>
      <c r="I12" s="19">
        <v>1412896.52</v>
      </c>
      <c r="J12" s="13" t="s">
        <v>20</v>
      </c>
      <c r="K12" s="30" t="s">
        <v>61</v>
      </c>
      <c r="L12" s="30" t="s">
        <v>62</v>
      </c>
      <c r="M12" s="24"/>
      <c r="N12" s="33">
        <v>698259.31</v>
      </c>
      <c r="O12" s="17" t="s">
        <v>69</v>
      </c>
      <c r="P12" s="29"/>
      <c r="Q12" s="13" t="s">
        <v>22</v>
      </c>
    </row>
    <row r="13" spans="1:17" s="18" customFormat="1" ht="51" x14ac:dyDescent="0.2">
      <c r="A13" s="11">
        <v>9</v>
      </c>
      <c r="B13" s="13" t="s">
        <v>29</v>
      </c>
      <c r="C13" s="11" t="s">
        <v>63</v>
      </c>
      <c r="D13" s="31" t="s">
        <v>64</v>
      </c>
      <c r="E13" s="11" t="s">
        <v>47</v>
      </c>
      <c r="F13" s="13">
        <v>7</v>
      </c>
      <c r="G13" s="53" t="s">
        <v>65</v>
      </c>
      <c r="H13" s="13" t="s">
        <v>21</v>
      </c>
      <c r="I13" s="19">
        <v>24136.1</v>
      </c>
      <c r="J13" s="13" t="s">
        <v>20</v>
      </c>
      <c r="K13" s="30" t="s">
        <v>66</v>
      </c>
      <c r="L13" s="30" t="s">
        <v>67</v>
      </c>
      <c r="M13" s="24"/>
      <c r="N13" s="33">
        <v>24136.14</v>
      </c>
      <c r="O13" s="17" t="s">
        <v>69</v>
      </c>
      <c r="P13" s="29"/>
      <c r="Q13" s="13" t="s">
        <v>70</v>
      </c>
    </row>
    <row r="14" spans="1:17" s="18" customFormat="1" ht="63.75" x14ac:dyDescent="0.2">
      <c r="A14" s="11">
        <v>10</v>
      </c>
      <c r="B14" s="13" t="s">
        <v>29</v>
      </c>
      <c r="C14" s="11" t="s">
        <v>71</v>
      </c>
      <c r="D14" s="31" t="s">
        <v>72</v>
      </c>
      <c r="E14" s="11" t="s">
        <v>47</v>
      </c>
      <c r="F14" s="13">
        <v>9</v>
      </c>
      <c r="G14" s="53" t="s">
        <v>73</v>
      </c>
      <c r="H14" s="13" t="s">
        <v>21</v>
      </c>
      <c r="I14" s="19">
        <v>27975.71</v>
      </c>
      <c r="J14" s="13" t="s">
        <v>20</v>
      </c>
      <c r="K14" s="30" t="s">
        <v>74</v>
      </c>
      <c r="L14" s="30" t="s">
        <v>75</v>
      </c>
      <c r="M14" s="24"/>
      <c r="N14" s="33">
        <v>27976.42</v>
      </c>
      <c r="O14" s="17" t="s">
        <v>69</v>
      </c>
      <c r="P14" s="29"/>
      <c r="Q14" s="13" t="s">
        <v>70</v>
      </c>
    </row>
    <row r="15" spans="1:17" s="18" customFormat="1" ht="60" x14ac:dyDescent="0.2">
      <c r="A15" s="11">
        <v>11</v>
      </c>
      <c r="B15" s="13" t="s">
        <v>19</v>
      </c>
      <c r="C15" s="11" t="s">
        <v>76</v>
      </c>
      <c r="D15" s="32" t="s">
        <v>80</v>
      </c>
      <c r="E15" s="11" t="s">
        <v>18</v>
      </c>
      <c r="F15" s="13">
        <v>2</v>
      </c>
      <c r="G15" s="53" t="s">
        <v>77</v>
      </c>
      <c r="H15" s="13" t="s">
        <v>78</v>
      </c>
      <c r="I15" s="44">
        <v>45390</v>
      </c>
      <c r="J15" s="13" t="s">
        <v>20</v>
      </c>
      <c r="K15" s="30" t="s">
        <v>79</v>
      </c>
      <c r="L15" s="30" t="s">
        <v>201</v>
      </c>
      <c r="M15" s="24"/>
      <c r="N15" s="29">
        <v>29282</v>
      </c>
      <c r="O15" s="17" t="s">
        <v>69</v>
      </c>
      <c r="P15" s="29"/>
      <c r="Q15" s="13" t="s">
        <v>22</v>
      </c>
    </row>
    <row r="16" spans="1:17" s="18" customFormat="1" ht="89.25" x14ac:dyDescent="0.2">
      <c r="A16" s="11">
        <v>12</v>
      </c>
      <c r="B16" s="13" t="s">
        <v>29</v>
      </c>
      <c r="C16" s="11" t="s">
        <v>181</v>
      </c>
      <c r="D16" s="34" t="s">
        <v>175</v>
      </c>
      <c r="E16" s="11" t="s">
        <v>68</v>
      </c>
      <c r="F16" s="11">
        <v>1</v>
      </c>
      <c r="G16" s="53" t="s">
        <v>172</v>
      </c>
      <c r="H16" s="13"/>
      <c r="I16" s="19">
        <v>253760.77</v>
      </c>
      <c r="J16" s="13" t="s">
        <v>20</v>
      </c>
      <c r="K16" s="30" t="s">
        <v>173</v>
      </c>
      <c r="L16" s="30" t="s">
        <v>174</v>
      </c>
      <c r="M16" s="24"/>
      <c r="N16" s="33">
        <v>30780.78</v>
      </c>
      <c r="O16" s="17" t="s">
        <v>69</v>
      </c>
      <c r="P16" s="29"/>
      <c r="Q16" s="13" t="s">
        <v>22</v>
      </c>
    </row>
    <row r="17" spans="1:18" s="18" customFormat="1" ht="51" x14ac:dyDescent="0.2">
      <c r="A17" s="11">
        <v>13</v>
      </c>
      <c r="B17" s="13" t="s">
        <v>19</v>
      </c>
      <c r="C17" s="11" t="s">
        <v>202</v>
      </c>
      <c r="D17" s="32" t="s">
        <v>82</v>
      </c>
      <c r="E17" s="11" t="s">
        <v>18</v>
      </c>
      <c r="F17" s="13">
        <v>4</v>
      </c>
      <c r="G17" s="53" t="s">
        <v>83</v>
      </c>
      <c r="H17" s="13" t="s">
        <v>21</v>
      </c>
      <c r="I17" s="44">
        <v>50229.9</v>
      </c>
      <c r="J17" s="13" t="s">
        <v>20</v>
      </c>
      <c r="K17" s="30" t="s">
        <v>117</v>
      </c>
      <c r="L17" s="30" t="s">
        <v>201</v>
      </c>
      <c r="M17" s="24"/>
      <c r="N17" s="33">
        <v>20069.490000000002</v>
      </c>
      <c r="O17" s="17" t="s">
        <v>69</v>
      </c>
      <c r="P17" s="29"/>
      <c r="Q17" s="13" t="s">
        <v>22</v>
      </c>
    </row>
    <row r="18" spans="1:18" s="18" customFormat="1" ht="48" x14ac:dyDescent="0.25">
      <c r="A18" s="11">
        <v>14</v>
      </c>
      <c r="B18" s="13" t="s">
        <v>29</v>
      </c>
      <c r="C18" s="11" t="s">
        <v>90</v>
      </c>
      <c r="D18" s="54" t="s">
        <v>84</v>
      </c>
      <c r="E18" s="11" t="s">
        <v>87</v>
      </c>
      <c r="F18" s="13">
        <v>1</v>
      </c>
      <c r="G18" s="53" t="s">
        <v>88</v>
      </c>
      <c r="H18" s="13"/>
      <c r="I18" s="19">
        <f>1045000*1.19</f>
        <v>1243550</v>
      </c>
      <c r="J18" s="13" t="s">
        <v>91</v>
      </c>
      <c r="K18" s="30" t="s">
        <v>118</v>
      </c>
      <c r="L18" s="30" t="s">
        <v>94</v>
      </c>
      <c r="M18" s="24"/>
      <c r="N18" s="29">
        <v>1243550</v>
      </c>
      <c r="O18" s="17" t="s">
        <v>69</v>
      </c>
      <c r="P18" s="29"/>
      <c r="Q18" s="13" t="s">
        <v>70</v>
      </c>
    </row>
    <row r="19" spans="1:18" s="18" customFormat="1" ht="132" x14ac:dyDescent="0.2">
      <c r="A19" s="11">
        <v>15</v>
      </c>
      <c r="B19" s="13" t="s">
        <v>29</v>
      </c>
      <c r="C19" s="11" t="s">
        <v>103</v>
      </c>
      <c r="D19" s="32" t="s">
        <v>102</v>
      </c>
      <c r="E19" s="11" t="s">
        <v>87</v>
      </c>
      <c r="F19" s="13">
        <v>2</v>
      </c>
      <c r="G19" s="53" t="s">
        <v>101</v>
      </c>
      <c r="H19" s="13"/>
      <c r="I19" s="19">
        <f>65556*1.19</f>
        <v>78011.64</v>
      </c>
      <c r="J19" s="13" t="s">
        <v>91</v>
      </c>
      <c r="K19" s="30" t="s">
        <v>115</v>
      </c>
      <c r="L19" s="30" t="s">
        <v>104</v>
      </c>
      <c r="M19" s="24"/>
      <c r="N19" s="29">
        <v>78011.64</v>
      </c>
      <c r="O19" s="17" t="s">
        <v>69</v>
      </c>
      <c r="P19" s="29"/>
      <c r="Q19" s="13" t="s">
        <v>70</v>
      </c>
    </row>
    <row r="20" spans="1:18" s="18" customFormat="1" ht="84" x14ac:dyDescent="0.2">
      <c r="A20" s="11">
        <v>16</v>
      </c>
      <c r="B20" s="13" t="s">
        <v>29</v>
      </c>
      <c r="C20" s="11" t="s">
        <v>96</v>
      </c>
      <c r="D20" s="32" t="s">
        <v>85</v>
      </c>
      <c r="E20" s="11" t="s">
        <v>87</v>
      </c>
      <c r="F20" s="13">
        <v>1</v>
      </c>
      <c r="G20" s="53" t="s">
        <v>42</v>
      </c>
      <c r="H20" s="13"/>
      <c r="I20" s="19">
        <f>3490000*1.19</f>
        <v>4153100</v>
      </c>
      <c r="J20" s="13" t="s">
        <v>91</v>
      </c>
      <c r="K20" s="30" t="s">
        <v>118</v>
      </c>
      <c r="L20" s="30" t="s">
        <v>95</v>
      </c>
      <c r="M20" s="24"/>
      <c r="N20" s="33"/>
      <c r="O20" s="17" t="s">
        <v>69</v>
      </c>
      <c r="P20" s="29"/>
      <c r="Q20" s="13" t="s">
        <v>22</v>
      </c>
    </row>
    <row r="21" spans="1:18" s="18" customFormat="1" ht="48" x14ac:dyDescent="0.25">
      <c r="A21" s="11">
        <v>17</v>
      </c>
      <c r="B21" s="13" t="s">
        <v>29</v>
      </c>
      <c r="C21" s="11" t="s">
        <v>92</v>
      </c>
      <c r="D21" s="54" t="s">
        <v>86</v>
      </c>
      <c r="E21" s="11" t="s">
        <v>87</v>
      </c>
      <c r="F21" s="13">
        <v>1</v>
      </c>
      <c r="G21" s="53" t="s">
        <v>89</v>
      </c>
      <c r="H21" s="13" t="s">
        <v>21</v>
      </c>
      <c r="I21" s="19">
        <f>334380*1.19</f>
        <v>397912.19999999995</v>
      </c>
      <c r="J21" s="13" t="s">
        <v>91</v>
      </c>
      <c r="K21" s="30" t="s">
        <v>117</v>
      </c>
      <c r="L21" s="30" t="s">
        <v>93</v>
      </c>
      <c r="M21" s="24"/>
      <c r="N21" s="29">
        <v>397912.2</v>
      </c>
      <c r="O21" s="17" t="s">
        <v>69</v>
      </c>
      <c r="P21" s="29"/>
      <c r="Q21" s="13" t="s">
        <v>70</v>
      </c>
      <c r="R21" s="21"/>
    </row>
    <row r="22" spans="1:18" s="18" customFormat="1" ht="48" x14ac:dyDescent="0.25">
      <c r="A22" s="11">
        <v>18</v>
      </c>
      <c r="B22" s="13" t="s">
        <v>29</v>
      </c>
      <c r="C22" s="11" t="s">
        <v>105</v>
      </c>
      <c r="D22" s="55" t="s">
        <v>106</v>
      </c>
      <c r="E22" s="11" t="s">
        <v>18</v>
      </c>
      <c r="F22" s="13">
        <v>1</v>
      </c>
      <c r="G22" s="56" t="s">
        <v>107</v>
      </c>
      <c r="H22" s="13" t="s">
        <v>21</v>
      </c>
      <c r="I22" s="19">
        <v>58947.99</v>
      </c>
      <c r="J22" s="13" t="s">
        <v>20</v>
      </c>
      <c r="K22" s="30" t="s">
        <v>115</v>
      </c>
      <c r="L22" s="30" t="s">
        <v>116</v>
      </c>
      <c r="M22" s="24"/>
      <c r="N22" s="33">
        <v>58948</v>
      </c>
      <c r="O22" s="17" t="s">
        <v>69</v>
      </c>
      <c r="P22" s="29"/>
      <c r="Q22" s="13" t="s">
        <v>70</v>
      </c>
      <c r="R22" s="21"/>
    </row>
    <row r="23" spans="1:18" s="18" customFormat="1" ht="36" x14ac:dyDescent="0.25">
      <c r="A23" s="11">
        <v>19</v>
      </c>
      <c r="B23" s="13" t="s">
        <v>19</v>
      </c>
      <c r="C23" s="11" t="s">
        <v>97</v>
      </c>
      <c r="D23" s="54" t="s">
        <v>98</v>
      </c>
      <c r="E23" s="11" t="s">
        <v>99</v>
      </c>
      <c r="F23" s="13">
        <v>1</v>
      </c>
      <c r="G23" s="53" t="s">
        <v>100</v>
      </c>
      <c r="H23" s="13" t="s">
        <v>21</v>
      </c>
      <c r="I23" s="19">
        <f>236160*5*1.19</f>
        <v>1405152</v>
      </c>
      <c r="J23" s="13" t="s">
        <v>20</v>
      </c>
      <c r="K23" s="30" t="s">
        <v>114</v>
      </c>
      <c r="L23" s="30" t="s">
        <v>192</v>
      </c>
      <c r="M23" s="24"/>
      <c r="N23" s="29">
        <v>274327.40000000002</v>
      </c>
      <c r="O23" s="17" t="s">
        <v>69</v>
      </c>
      <c r="P23" s="29"/>
      <c r="Q23" s="13" t="s">
        <v>22</v>
      </c>
      <c r="R23" s="21"/>
    </row>
    <row r="24" spans="1:18" s="18" customFormat="1" ht="36" x14ac:dyDescent="0.25">
      <c r="A24" s="11">
        <v>20</v>
      </c>
      <c r="B24" s="13" t="s">
        <v>29</v>
      </c>
      <c r="C24" s="11" t="s">
        <v>177</v>
      </c>
      <c r="D24" s="54" t="s">
        <v>176</v>
      </c>
      <c r="E24" s="11" t="s">
        <v>18</v>
      </c>
      <c r="F24" s="13">
        <v>1</v>
      </c>
      <c r="G24" s="37" t="s">
        <v>178</v>
      </c>
      <c r="H24" s="52"/>
      <c r="I24" s="33">
        <v>162316</v>
      </c>
      <c r="J24" s="13" t="s">
        <v>20</v>
      </c>
      <c r="K24" s="30" t="s">
        <v>179</v>
      </c>
      <c r="L24" s="30" t="s">
        <v>180</v>
      </c>
      <c r="M24" s="24"/>
      <c r="N24" s="33">
        <v>162316</v>
      </c>
      <c r="O24" s="17" t="s">
        <v>69</v>
      </c>
      <c r="P24" s="29"/>
      <c r="Q24" s="13" t="s">
        <v>70</v>
      </c>
      <c r="R24" s="21"/>
    </row>
    <row r="25" spans="1:18" s="41" customFormat="1" ht="51" x14ac:dyDescent="0.2">
      <c r="A25" s="11">
        <v>21</v>
      </c>
      <c r="B25" s="12" t="s">
        <v>19</v>
      </c>
      <c r="C25" s="13" t="s">
        <v>161</v>
      </c>
      <c r="D25" s="31" t="s">
        <v>162</v>
      </c>
      <c r="E25" s="13" t="s">
        <v>18</v>
      </c>
      <c r="F25" s="13">
        <v>1</v>
      </c>
      <c r="G25" s="13" t="s">
        <v>163</v>
      </c>
      <c r="H25" s="13"/>
      <c r="I25" s="50">
        <v>1394256.36</v>
      </c>
      <c r="J25" s="13" t="s">
        <v>20</v>
      </c>
      <c r="K25" s="30" t="s">
        <v>164</v>
      </c>
      <c r="L25" s="30" t="s">
        <v>55</v>
      </c>
      <c r="M25" s="13" t="s">
        <v>167</v>
      </c>
      <c r="N25" s="57">
        <v>1368963.73</v>
      </c>
      <c r="O25" s="16" t="s">
        <v>165</v>
      </c>
      <c r="P25" s="51"/>
      <c r="Q25" s="13" t="s">
        <v>166</v>
      </c>
      <c r="R25" s="20"/>
    </row>
    <row r="26" spans="1:18" s="18" customFormat="1" ht="45" x14ac:dyDescent="0.25">
      <c r="A26" s="11">
        <v>22</v>
      </c>
      <c r="B26" s="13" t="s">
        <v>29</v>
      </c>
      <c r="C26" s="11" t="s">
        <v>108</v>
      </c>
      <c r="D26" s="54" t="s">
        <v>109</v>
      </c>
      <c r="E26" s="11" t="s">
        <v>18</v>
      </c>
      <c r="F26" s="13">
        <v>1</v>
      </c>
      <c r="G26" s="53" t="s">
        <v>110</v>
      </c>
      <c r="H26" s="13" t="s">
        <v>21</v>
      </c>
      <c r="I26" s="19">
        <v>38746.400000000001</v>
      </c>
      <c r="J26" s="13" t="s">
        <v>111</v>
      </c>
      <c r="K26" s="30" t="s">
        <v>112</v>
      </c>
      <c r="L26" s="30" t="s">
        <v>113</v>
      </c>
      <c r="M26" s="24"/>
      <c r="N26" s="19">
        <v>38746.400000000001</v>
      </c>
      <c r="O26" s="17" t="s">
        <v>69</v>
      </c>
      <c r="P26" s="29"/>
      <c r="Q26" s="13" t="s">
        <v>70</v>
      </c>
      <c r="R26" s="21"/>
    </row>
    <row r="27" spans="1:18" s="18" customFormat="1" ht="140.25" x14ac:dyDescent="0.25">
      <c r="A27" s="11">
        <v>23</v>
      </c>
      <c r="B27" s="13" t="s">
        <v>19</v>
      </c>
      <c r="C27" s="11" t="s">
        <v>124</v>
      </c>
      <c r="D27" s="58" t="s">
        <v>125</v>
      </c>
      <c r="E27" s="11" t="s">
        <v>18</v>
      </c>
      <c r="F27" s="13">
        <v>1</v>
      </c>
      <c r="G27" s="53" t="s">
        <v>126</v>
      </c>
      <c r="H27" s="13" t="s">
        <v>21</v>
      </c>
      <c r="I27" s="19">
        <v>71400</v>
      </c>
      <c r="J27" s="13" t="s">
        <v>20</v>
      </c>
      <c r="K27" s="30" t="s">
        <v>127</v>
      </c>
      <c r="L27" s="30" t="s">
        <v>128</v>
      </c>
      <c r="M27" s="24"/>
      <c r="N27" s="29"/>
      <c r="O27" s="17" t="s">
        <v>69</v>
      </c>
      <c r="P27" s="29"/>
      <c r="Q27" s="13" t="s">
        <v>22</v>
      </c>
      <c r="R27" s="21"/>
    </row>
    <row r="28" spans="1:18" s="18" customFormat="1" ht="25.5" x14ac:dyDescent="0.2">
      <c r="A28" s="11">
        <v>24</v>
      </c>
      <c r="B28" s="13" t="s">
        <v>19</v>
      </c>
      <c r="C28" s="11" t="s">
        <v>119</v>
      </c>
      <c r="D28" s="32" t="s">
        <v>120</v>
      </c>
      <c r="E28" s="11" t="s">
        <v>18</v>
      </c>
      <c r="F28" s="13">
        <v>3</v>
      </c>
      <c r="G28" s="53" t="s">
        <v>121</v>
      </c>
      <c r="H28" s="13" t="s">
        <v>21</v>
      </c>
      <c r="I28" s="19">
        <v>113050</v>
      </c>
      <c r="J28" s="13" t="s">
        <v>20</v>
      </c>
      <c r="K28" s="30" t="s">
        <v>122</v>
      </c>
      <c r="L28" s="30" t="s">
        <v>123</v>
      </c>
      <c r="M28" s="24"/>
      <c r="N28" s="33">
        <v>113050</v>
      </c>
      <c r="O28" s="17" t="s">
        <v>69</v>
      </c>
      <c r="P28" s="29"/>
      <c r="Q28" s="13" t="s">
        <v>70</v>
      </c>
      <c r="R28" s="21"/>
    </row>
    <row r="29" spans="1:18" s="18" customFormat="1" ht="51" x14ac:dyDescent="0.2">
      <c r="A29" s="11">
        <v>25</v>
      </c>
      <c r="B29" s="13" t="s">
        <v>29</v>
      </c>
      <c r="C29" s="11" t="s">
        <v>129</v>
      </c>
      <c r="D29" s="35" t="s">
        <v>130</v>
      </c>
      <c r="E29" s="11" t="s">
        <v>18</v>
      </c>
      <c r="F29" s="13">
        <v>1</v>
      </c>
      <c r="G29" s="56" t="s">
        <v>131</v>
      </c>
      <c r="H29" s="13" t="s">
        <v>21</v>
      </c>
      <c r="I29" s="19">
        <v>34620.080000000002</v>
      </c>
      <c r="J29" s="13" t="s">
        <v>20</v>
      </c>
      <c r="K29" s="30" t="s">
        <v>132</v>
      </c>
      <c r="L29" s="30" t="s">
        <v>133</v>
      </c>
      <c r="M29" s="24"/>
      <c r="N29" s="33">
        <v>34620.080000000002</v>
      </c>
      <c r="O29" s="17" t="s">
        <v>69</v>
      </c>
      <c r="P29" s="29"/>
      <c r="Q29" s="13" t="s">
        <v>70</v>
      </c>
      <c r="R29" s="21"/>
    </row>
    <row r="30" spans="1:18" s="18" customFormat="1" ht="153" x14ac:dyDescent="0.2">
      <c r="A30" s="11">
        <v>26</v>
      </c>
      <c r="B30" s="13" t="s">
        <v>19</v>
      </c>
      <c r="C30" s="11" t="s">
        <v>134</v>
      </c>
      <c r="D30" s="31" t="s">
        <v>135</v>
      </c>
      <c r="E30" s="11" t="s">
        <v>18</v>
      </c>
      <c r="F30" s="13">
        <v>1</v>
      </c>
      <c r="G30" s="53" t="s">
        <v>136</v>
      </c>
      <c r="H30" s="13" t="s">
        <v>21</v>
      </c>
      <c r="I30" s="19">
        <v>166005</v>
      </c>
      <c r="J30" s="13" t="s">
        <v>20</v>
      </c>
      <c r="K30" s="30" t="s">
        <v>137</v>
      </c>
      <c r="L30" s="30" t="s">
        <v>138</v>
      </c>
      <c r="M30" s="24"/>
      <c r="N30" s="29">
        <v>27370</v>
      </c>
      <c r="O30" s="17" t="s">
        <v>69</v>
      </c>
      <c r="P30" s="29"/>
      <c r="Q30" s="13" t="s">
        <v>22</v>
      </c>
      <c r="R30" s="21"/>
    </row>
    <row r="31" spans="1:18" s="18" customFormat="1" ht="51" x14ac:dyDescent="0.2">
      <c r="A31" s="11">
        <v>27</v>
      </c>
      <c r="B31" s="13" t="s">
        <v>29</v>
      </c>
      <c r="C31" s="11" t="s">
        <v>139</v>
      </c>
      <c r="D31" s="31" t="s">
        <v>140</v>
      </c>
      <c r="E31" s="11" t="s">
        <v>18</v>
      </c>
      <c r="F31" s="13">
        <v>7</v>
      </c>
      <c r="G31" s="37" t="s">
        <v>141</v>
      </c>
      <c r="H31" s="13" t="s">
        <v>21</v>
      </c>
      <c r="I31" s="19">
        <v>41870.15</v>
      </c>
      <c r="J31" s="13" t="s">
        <v>20</v>
      </c>
      <c r="K31" s="30" t="s">
        <v>142</v>
      </c>
      <c r="L31" s="30" t="s">
        <v>143</v>
      </c>
      <c r="M31" s="24"/>
      <c r="N31" s="33">
        <v>41870.15</v>
      </c>
      <c r="O31" s="17" t="s">
        <v>69</v>
      </c>
      <c r="P31" s="29"/>
      <c r="Q31" s="13" t="s">
        <v>70</v>
      </c>
      <c r="R31" s="21"/>
    </row>
    <row r="32" spans="1:18" s="18" customFormat="1" ht="63.75" x14ac:dyDescent="0.2">
      <c r="A32" s="11">
        <v>28</v>
      </c>
      <c r="B32" s="13" t="s">
        <v>29</v>
      </c>
      <c r="C32" s="11" t="s">
        <v>159</v>
      </c>
      <c r="D32" s="31" t="s">
        <v>72</v>
      </c>
      <c r="E32" s="11" t="s">
        <v>47</v>
      </c>
      <c r="F32" s="13">
        <v>9</v>
      </c>
      <c r="G32" s="53" t="s">
        <v>73</v>
      </c>
      <c r="H32" s="13" t="s">
        <v>21</v>
      </c>
      <c r="I32" s="19">
        <v>51537.11</v>
      </c>
      <c r="J32" s="13" t="s">
        <v>20</v>
      </c>
      <c r="K32" s="30" t="s">
        <v>133</v>
      </c>
      <c r="L32" s="30" t="s">
        <v>160</v>
      </c>
      <c r="M32" s="24"/>
      <c r="N32" s="29">
        <v>51537.83</v>
      </c>
      <c r="O32" s="17" t="s">
        <v>69</v>
      </c>
      <c r="P32" s="29"/>
      <c r="Q32" s="13" t="s">
        <v>70</v>
      </c>
      <c r="R32" s="21"/>
    </row>
    <row r="33" spans="1:18" s="18" customFormat="1" ht="25.5" x14ac:dyDescent="0.2">
      <c r="A33" s="11">
        <v>29</v>
      </c>
      <c r="B33" s="13" t="s">
        <v>29</v>
      </c>
      <c r="C33" s="11" t="s">
        <v>144</v>
      </c>
      <c r="D33" s="31" t="s">
        <v>145</v>
      </c>
      <c r="E33" s="11" t="s">
        <v>18</v>
      </c>
      <c r="F33" s="13">
        <v>1</v>
      </c>
      <c r="G33" s="36" t="s">
        <v>146</v>
      </c>
      <c r="H33" s="13" t="s">
        <v>21</v>
      </c>
      <c r="I33" s="19">
        <v>91344.42</v>
      </c>
      <c r="J33" s="13" t="s">
        <v>20</v>
      </c>
      <c r="K33" s="30" t="s">
        <v>147</v>
      </c>
      <c r="L33" s="30" t="s">
        <v>148</v>
      </c>
      <c r="M33" s="24"/>
      <c r="N33" s="33">
        <v>91344.42</v>
      </c>
      <c r="O33" s="17" t="s">
        <v>69</v>
      </c>
      <c r="P33" s="29"/>
      <c r="Q33" s="13" t="s">
        <v>70</v>
      </c>
      <c r="R33" s="21"/>
    </row>
    <row r="34" spans="1:18" s="18" customFormat="1" ht="102" x14ac:dyDescent="0.2">
      <c r="A34" s="11">
        <v>30</v>
      </c>
      <c r="B34" s="13" t="s">
        <v>29</v>
      </c>
      <c r="C34" s="11" t="s">
        <v>187</v>
      </c>
      <c r="D34" s="31" t="s">
        <v>188</v>
      </c>
      <c r="E34" s="11" t="s">
        <v>87</v>
      </c>
      <c r="F34" s="13">
        <v>2</v>
      </c>
      <c r="G34" s="36" t="s">
        <v>189</v>
      </c>
      <c r="H34" s="13" t="s">
        <v>21</v>
      </c>
      <c r="I34" s="19">
        <v>63189</v>
      </c>
      <c r="J34" s="13" t="s">
        <v>91</v>
      </c>
      <c r="K34" s="30" t="s">
        <v>191</v>
      </c>
      <c r="L34" s="30" t="s">
        <v>190</v>
      </c>
      <c r="M34" s="24"/>
      <c r="N34" s="33">
        <v>63189</v>
      </c>
      <c r="O34" s="17" t="s">
        <v>69</v>
      </c>
      <c r="P34" s="29"/>
      <c r="Q34" s="13" t="s">
        <v>70</v>
      </c>
      <c r="R34" s="21"/>
    </row>
    <row r="35" spans="1:18" s="18" customFormat="1" ht="63.75" x14ac:dyDescent="0.25">
      <c r="A35" s="11">
        <v>31</v>
      </c>
      <c r="B35" s="13" t="s">
        <v>19</v>
      </c>
      <c r="C35" s="11" t="s">
        <v>149</v>
      </c>
      <c r="D35" s="43" t="s">
        <v>150</v>
      </c>
      <c r="E35" s="11" t="s">
        <v>18</v>
      </c>
      <c r="F35" s="13">
        <v>1</v>
      </c>
      <c r="G35" s="11" t="s">
        <v>151</v>
      </c>
      <c r="H35" s="13" t="s">
        <v>21</v>
      </c>
      <c r="I35" s="44">
        <v>60832.800000000003</v>
      </c>
      <c r="J35" s="11" t="s">
        <v>20</v>
      </c>
      <c r="K35" s="30" t="s">
        <v>152</v>
      </c>
      <c r="L35" s="30" t="s">
        <v>153</v>
      </c>
      <c r="M35" s="24"/>
      <c r="N35" s="33">
        <v>4260</v>
      </c>
      <c r="O35" s="17" t="s">
        <v>69</v>
      </c>
      <c r="P35" s="29"/>
      <c r="Q35" s="13" t="s">
        <v>22</v>
      </c>
      <c r="R35" s="21"/>
    </row>
    <row r="36" spans="1:18" s="18" customFormat="1" ht="102" x14ac:dyDescent="0.25">
      <c r="A36" s="11">
        <v>32</v>
      </c>
      <c r="B36" s="13" t="s">
        <v>19</v>
      </c>
      <c r="C36" s="11" t="s">
        <v>194</v>
      </c>
      <c r="D36" s="62" t="s">
        <v>193</v>
      </c>
      <c r="E36" s="11" t="s">
        <v>18</v>
      </c>
      <c r="F36" s="13">
        <v>1</v>
      </c>
      <c r="G36" s="61" t="s">
        <v>195</v>
      </c>
      <c r="H36" s="13"/>
      <c r="I36" s="44">
        <v>37128</v>
      </c>
      <c r="J36" s="11" t="s">
        <v>20</v>
      </c>
      <c r="K36" s="30" t="s">
        <v>169</v>
      </c>
      <c r="L36" s="30" t="s">
        <v>196</v>
      </c>
      <c r="M36" s="24"/>
      <c r="N36" s="33">
        <v>3094</v>
      </c>
      <c r="O36" s="17" t="s">
        <v>69</v>
      </c>
      <c r="P36" s="29"/>
      <c r="Q36" s="13" t="s">
        <v>22</v>
      </c>
      <c r="R36" s="21"/>
    </row>
    <row r="37" spans="1:18" s="18" customFormat="1" ht="76.5" x14ac:dyDescent="0.2">
      <c r="A37" s="11">
        <v>33</v>
      </c>
      <c r="B37" s="13" t="s">
        <v>29</v>
      </c>
      <c r="C37" s="11" t="s">
        <v>154</v>
      </c>
      <c r="D37" s="47" t="s">
        <v>155</v>
      </c>
      <c r="E37" s="11" t="s">
        <v>18</v>
      </c>
      <c r="F37" s="13">
        <v>4</v>
      </c>
      <c r="G37" s="46" t="s">
        <v>156</v>
      </c>
      <c r="H37" s="13" t="s">
        <v>21</v>
      </c>
      <c r="I37" s="33">
        <v>69255.03</v>
      </c>
      <c r="J37" s="11" t="s">
        <v>20</v>
      </c>
      <c r="K37" s="30" t="s">
        <v>157</v>
      </c>
      <c r="L37" s="30" t="s">
        <v>158</v>
      </c>
      <c r="M37" s="24"/>
      <c r="N37" s="33">
        <v>69255.03</v>
      </c>
      <c r="O37" s="17" t="s">
        <v>69</v>
      </c>
      <c r="P37" s="29"/>
      <c r="Q37" s="13" t="s">
        <v>70</v>
      </c>
      <c r="R37" s="21"/>
    </row>
    <row r="38" spans="1:18" s="18" customFormat="1" ht="51" x14ac:dyDescent="0.2">
      <c r="A38" s="11">
        <v>34</v>
      </c>
      <c r="B38" s="11" t="s">
        <v>19</v>
      </c>
      <c r="C38" s="13" t="s">
        <v>161</v>
      </c>
      <c r="D38" s="31" t="s">
        <v>162</v>
      </c>
      <c r="E38" s="11" t="s">
        <v>18</v>
      </c>
      <c r="F38" s="11">
        <v>1</v>
      </c>
      <c r="G38" s="11" t="s">
        <v>163</v>
      </c>
      <c r="H38" s="13"/>
      <c r="I38" s="44" t="s">
        <v>203</v>
      </c>
      <c r="J38" s="11" t="s">
        <v>20</v>
      </c>
      <c r="K38" s="48" t="s">
        <v>164</v>
      </c>
      <c r="L38" s="48" t="s">
        <v>55</v>
      </c>
      <c r="M38" s="11" t="s">
        <v>204</v>
      </c>
      <c r="N38" s="59">
        <v>1368963.73</v>
      </c>
      <c r="O38" s="16" t="s">
        <v>165</v>
      </c>
      <c r="P38" s="49"/>
      <c r="Q38" s="11" t="s">
        <v>166</v>
      </c>
      <c r="R38" s="21"/>
    </row>
    <row r="39" spans="1:18" s="18" customFormat="1" ht="63.75" x14ac:dyDescent="0.2">
      <c r="A39" s="11">
        <v>35</v>
      </c>
      <c r="B39" s="13" t="s">
        <v>29</v>
      </c>
      <c r="C39" s="13" t="s">
        <v>168</v>
      </c>
      <c r="D39" s="31" t="s">
        <v>72</v>
      </c>
      <c r="E39" s="11" t="s">
        <v>47</v>
      </c>
      <c r="F39" s="13">
        <v>9</v>
      </c>
      <c r="G39" s="53" t="s">
        <v>73</v>
      </c>
      <c r="H39" s="13" t="s">
        <v>21</v>
      </c>
      <c r="I39" s="59">
        <v>64788.959999999999</v>
      </c>
      <c r="J39" s="13" t="s">
        <v>20</v>
      </c>
      <c r="K39" s="48" t="s">
        <v>169</v>
      </c>
      <c r="L39" s="48" t="s">
        <v>170</v>
      </c>
      <c r="M39" s="11"/>
      <c r="N39" s="59">
        <v>64788.959999999999</v>
      </c>
      <c r="O39" s="16" t="s">
        <v>165</v>
      </c>
      <c r="P39" s="49"/>
      <c r="Q39" s="13" t="s">
        <v>70</v>
      </c>
      <c r="R39" s="21"/>
    </row>
    <row r="40" spans="1:18" s="18" customFormat="1" ht="51" x14ac:dyDescent="0.2">
      <c r="A40" s="11">
        <v>36</v>
      </c>
      <c r="B40" s="11" t="s">
        <v>19</v>
      </c>
      <c r="C40" s="13" t="s">
        <v>199</v>
      </c>
      <c r="D40" s="31" t="s">
        <v>198</v>
      </c>
      <c r="E40" s="11" t="s">
        <v>18</v>
      </c>
      <c r="F40" s="11">
        <v>1</v>
      </c>
      <c r="G40" s="37" t="s">
        <v>200</v>
      </c>
      <c r="H40" s="13"/>
      <c r="I40" s="59">
        <v>26001.02</v>
      </c>
      <c r="J40" s="13" t="s">
        <v>20</v>
      </c>
      <c r="K40" s="48" t="s">
        <v>81</v>
      </c>
      <c r="L40" s="48" t="s">
        <v>201</v>
      </c>
      <c r="M40" s="11"/>
      <c r="N40" s="59">
        <v>17334.009999999998</v>
      </c>
      <c r="O40" s="16" t="s">
        <v>165</v>
      </c>
      <c r="P40" s="49"/>
      <c r="Q40" s="13" t="s">
        <v>70</v>
      </c>
      <c r="R40" s="21"/>
    </row>
    <row r="41" spans="1:18" s="18" customFormat="1" ht="102" x14ac:dyDescent="0.25">
      <c r="A41" s="11">
        <v>37</v>
      </c>
      <c r="B41" s="13" t="s">
        <v>29</v>
      </c>
      <c r="C41" s="13" t="s">
        <v>182</v>
      </c>
      <c r="D41" s="60" t="s">
        <v>183</v>
      </c>
      <c r="E41" s="11" t="s">
        <v>87</v>
      </c>
      <c r="F41" s="13">
        <v>1</v>
      </c>
      <c r="G41" s="53" t="s">
        <v>184</v>
      </c>
      <c r="H41" s="13" t="s">
        <v>21</v>
      </c>
      <c r="I41" s="44">
        <v>59202</v>
      </c>
      <c r="J41" s="13" t="s">
        <v>91</v>
      </c>
      <c r="K41" s="48" t="s">
        <v>185</v>
      </c>
      <c r="L41" s="48" t="s">
        <v>186</v>
      </c>
      <c r="M41" s="11"/>
      <c r="N41" s="59">
        <v>59202</v>
      </c>
      <c r="O41" s="17" t="s">
        <v>69</v>
      </c>
      <c r="P41" s="49"/>
      <c r="Q41" s="13" t="s">
        <v>70</v>
      </c>
      <c r="R41" s="21"/>
    </row>
    <row r="42" spans="1:18" s="18" customFormat="1" x14ac:dyDescent="0.2">
      <c r="A42" s="21"/>
      <c r="B42" s="20"/>
      <c r="C42" s="21"/>
      <c r="D42" s="35"/>
      <c r="E42" s="21"/>
      <c r="F42" s="20"/>
      <c r="G42" s="38"/>
      <c r="H42" s="20"/>
      <c r="I42" s="27"/>
      <c r="J42" s="20"/>
      <c r="K42" s="39"/>
      <c r="L42" s="39"/>
      <c r="M42" s="40"/>
      <c r="N42" s="42"/>
      <c r="O42" s="41"/>
      <c r="P42" s="42"/>
      <c r="Q42" s="20"/>
      <c r="R42" s="21"/>
    </row>
    <row r="43" spans="1:18" s="45" customFormat="1" ht="12" x14ac:dyDescent="0.2"/>
    <row r="44" spans="1:18" s="45" customFormat="1" ht="12" x14ac:dyDescent="0.2"/>
    <row r="45" spans="1:18" x14ac:dyDescent="0.2">
      <c r="A45" s="4"/>
      <c r="B45" s="4"/>
      <c r="C45" s="4"/>
      <c r="D45" s="64"/>
      <c r="E45" s="64"/>
      <c r="F45" s="64"/>
      <c r="G45" s="22"/>
      <c r="H45" s="22"/>
      <c r="I45" s="65"/>
      <c r="J45" s="66"/>
      <c r="K45" s="66"/>
      <c r="L45" s="66"/>
      <c r="M45" s="66"/>
      <c r="N45" s="20"/>
      <c r="O45" s="22"/>
      <c r="P45" s="65"/>
      <c r="Q45" s="65"/>
    </row>
    <row r="47" spans="1:18" x14ac:dyDescent="0.25">
      <c r="A47" s="4"/>
      <c r="B47" s="4"/>
      <c r="C47" s="4"/>
      <c r="J47" s="7"/>
    </row>
    <row r="50" spans="8:8" x14ac:dyDescent="0.25">
      <c r="H50" s="23"/>
    </row>
  </sheetData>
  <mergeCells count="20">
    <mergeCell ref="B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D45:F45"/>
    <mergeCell ref="I45:M45"/>
    <mergeCell ref="P45:Q45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01.01.2024-31.12.2024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Gabriela</cp:lastModifiedBy>
  <cp:lastPrinted>2024-04-09T11:32:38Z</cp:lastPrinted>
  <dcterms:created xsi:type="dcterms:W3CDTF">2018-11-29T07:54:40Z</dcterms:created>
  <dcterms:modified xsi:type="dcterms:W3CDTF">2025-05-08T11:29:12Z</dcterms:modified>
</cp:coreProperties>
</file>