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720" windowHeight="13512"/>
  </bookViews>
  <sheets>
    <sheet name="01.01.2025-30.09.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I31" i="1" l="1"/>
  <c r="I30" i="1"/>
  <c r="I15" i="1"/>
  <c r="I14" i="1"/>
</calcChain>
</file>

<file path=xl/sharedStrings.xml><?xml version="1.0" encoding="utf-8"?>
<sst xmlns="http://schemas.openxmlformats.org/spreadsheetml/2006/main" count="304" uniqueCount="165">
  <si>
    <t>ANEXA 1 LA PROGRAMUL ANUAL AL ACHIZIȚIILOR PUBLICE_CENTRALIZATORUL CONTRACTELOR DE ACHIZIȚIE PUBLICĂ DE PESTE 5000 DE EURO - 2025</t>
  </si>
  <si>
    <t>Nr. crt.</t>
  </si>
  <si>
    <t>Tip contract</t>
  </si>
  <si>
    <t>Nr. contract și data atribuirii</t>
  </si>
  <si>
    <t>Obiect contract</t>
  </si>
  <si>
    <t>Procedura aplicată</t>
  </si>
  <si>
    <t>Număr ofertanți</t>
  </si>
  <si>
    <t>Furnizor/ Prestator/ Executant</t>
  </si>
  <si>
    <t>Parteneri
(asociați/ subcontractanți/ terți susținători)</t>
  </si>
  <si>
    <t>Valoarea prevăzută în contract (RON cu TVA)</t>
  </si>
  <si>
    <t>Sursa finanțării</t>
  </si>
  <si>
    <t>Data de început</t>
  </si>
  <si>
    <t>Data de finalizare prevăzută în contract</t>
  </si>
  <si>
    <t>Modificare a cuantumului prețului prin act adițional / și data acestuia</t>
  </si>
  <si>
    <t>Executarea contractului</t>
  </si>
  <si>
    <t>Preț final
(RON cu TVA)</t>
  </si>
  <si>
    <t>Status
(finalizat / în execuție)</t>
  </si>
  <si>
    <t>Valoare plătită 
(RON cu TVA)</t>
  </si>
  <si>
    <t>Data efectuării plății</t>
  </si>
  <si>
    <t>servicii</t>
  </si>
  <si>
    <t>97/10.01.2025 96/10.01.2025</t>
  </si>
  <si>
    <t xml:space="preserve">Inchiriere 11 purificatoare de apa si 13 dozatoare </t>
  </si>
  <si>
    <t>achizitie directa</t>
  </si>
  <si>
    <t>SC LA FANTANA SRL</t>
  </si>
  <si>
    <t>-</t>
  </si>
  <si>
    <t>venituri proprii</t>
  </si>
  <si>
    <t>01.01.2025</t>
  </si>
  <si>
    <t>31.12.2025</t>
  </si>
  <si>
    <t>Conform contract</t>
  </si>
  <si>
    <t>in executie</t>
  </si>
  <si>
    <t>furnizare</t>
  </si>
  <si>
    <t>430/29.01.2025</t>
  </si>
  <si>
    <t xml:space="preserve">Software pentru sisteme de operare si licente </t>
  </si>
  <si>
    <t>SC NET BRINEL SA</t>
  </si>
  <si>
    <t>8330/21.12.2023</t>
  </si>
  <si>
    <t xml:space="preserve"> Servicii de pază și protecție, monitorizare și intervenție, mentenanță preventivă și corectivă</t>
  </si>
  <si>
    <t>TRANSGUARD SECURITY SRL</t>
  </si>
  <si>
    <t>01.01.2024</t>
  </si>
  <si>
    <t>30.04.2025</t>
  </si>
  <si>
    <t>Act aditional nr.4+ act aditional nr.5 ( contract 8330/21.12.2023)</t>
  </si>
  <si>
    <t>8351/21.12.2023</t>
  </si>
  <si>
    <t>Servicii de paza a transporturilor de bunuri si valori</t>
  </si>
  <si>
    <t>ZIP ESCORT SRL</t>
  </si>
  <si>
    <t>Act aditional nr 1 (7705/10.12.2024) Act aditional nr. 2 (331/23.01.2025)      Act aditional nr.3 (1590/27.03.2025)</t>
  </si>
  <si>
    <t>868/17.02.2025</t>
  </si>
  <si>
    <t>Servicii de informare, consultanta si avizare juridica</t>
  </si>
  <si>
    <t>CALIPETRE si asociatii -Societate civila de avocati</t>
  </si>
  <si>
    <t>minim 21000-maxim 84000</t>
  </si>
  <si>
    <t>17.02.2025</t>
  </si>
  <si>
    <t>minim 17.05.2025
maxim 17.02.2026</t>
  </si>
  <si>
    <t>1268/10.03.2025</t>
  </si>
  <si>
    <t>DOTĂRI: TEHNICĂ DE CALCUL - LOT 1, LOT 2, LOT 3 - lot: 2 Desktopuri pentru modelare și simulare numerică, 20 bucăți</t>
  </si>
  <si>
    <t>licitatie deschisa</t>
  </si>
  <si>
    <t>PRO DT COM SRL</t>
  </si>
  <si>
    <t>PNRR digitalizare</t>
  </si>
  <si>
    <t>10.03.2025</t>
  </si>
  <si>
    <t>30.03.2025</t>
  </si>
  <si>
    <t>1459/ 19.03.2025</t>
  </si>
  <si>
    <t>Furnizare energie electrica</t>
  </si>
  <si>
    <t>Negociere fara publicare prin BRM (Bursa Romana de Marfuri)</t>
  </si>
  <si>
    <t>NEXT ENERGY PARTNERS SRL</t>
  </si>
  <si>
    <t>30 zile de la factura</t>
  </si>
  <si>
    <t>1533/24.03.2025</t>
  </si>
  <si>
    <t>DOTĂRI LABORATOARE ELECTROMECANICĂ</t>
  </si>
  <si>
    <t>PHANOS TECHNOLOGY S.R.L.</t>
  </si>
  <si>
    <t>24.03.2025</t>
  </si>
  <si>
    <t>16.04.2025</t>
  </si>
  <si>
    <t>1560/26.03.2025</t>
  </si>
  <si>
    <t>Contract subsecvent Lot2 - articole de curatenie si menaj, acord-cadru ONAC nr 2098/11.07.2023</t>
  </si>
  <si>
    <t>licitatie deschisă ONAC</t>
  </si>
  <si>
    <t>SIDE GRUP SRL</t>
  </si>
  <si>
    <t>26.03.2025</t>
  </si>
  <si>
    <t>25.05.2025</t>
  </si>
  <si>
    <t>finalizat</t>
  </si>
  <si>
    <t>1633/31.03.2025</t>
  </si>
  <si>
    <t>Contract subsecvent - Soluții de curățenie - Lot 1 , acord-cadru ONAC nr 1254/LDD/05.03.2024</t>
  </si>
  <si>
    <t>31.03.2025</t>
  </si>
  <si>
    <t>31.05.2025</t>
  </si>
  <si>
    <t>lucrari</t>
  </si>
  <si>
    <t>1980/15.04.2025+ Act aditional nr.1 (2236/30.04.2025)</t>
  </si>
  <si>
    <t>Lucrari de amenajare Laborator- Simulator naval pentru compartimentul de masina in salile P16 si P18 situate la parterul cladirii Sediu Central</t>
  </si>
  <si>
    <t>FADMIG SRL</t>
  </si>
  <si>
    <t>10 zile lucratoare de la ordinul de incepere al lucrarilor</t>
  </si>
  <si>
    <t>2060/ 23.04.2025</t>
  </si>
  <si>
    <t>Servicii de paza si protectie, monitorizare si interventie, mentenenta preventiva si corectiva</t>
  </si>
  <si>
    <t>Procedura proprie</t>
  </si>
  <si>
    <t>748/ 12.02.2025</t>
  </si>
  <si>
    <t xml:space="preserve">Furnizare combustibil (benzina + motorina) pe baza de carduri </t>
  </si>
  <si>
    <t>OMW PETROM MARKETING SRL</t>
  </si>
  <si>
    <t>30 de zile de factura</t>
  </si>
  <si>
    <t>2275/ 05.05.2025</t>
  </si>
  <si>
    <t>Furnizare statie de lucru fixa tip ALL in ONE (versiunea 1 si versiunea 2) - Lot 6</t>
  </si>
  <si>
    <t>DANTE INTERNATIONAL SA</t>
  </si>
  <si>
    <t>2349/ 08.05.2025</t>
  </si>
  <si>
    <t>Furnizare statie de lucru mobila (laptop) programator (versiunea 2) - Lot 5</t>
  </si>
  <si>
    <t>venituri proprii/ proiect MARECH</t>
  </si>
  <si>
    <t>CTR. 2509/ 15.05.2025</t>
  </si>
  <si>
    <t>Servicii de dezinsectie, deratizare si dezinfectie pentru anul 2025 în locațiile si spatiile Universitatii Maritime din Constanta</t>
  </si>
  <si>
    <t>S.C. SALPORT S.A.</t>
  </si>
  <si>
    <t>31.12.2025 + 4 luni</t>
  </si>
  <si>
    <t>2481/ 15.05.2025</t>
  </si>
  <si>
    <t>Furnizare, proiectare, instalare si punere in functiune (inclusiv instruire utilizator) sistem video camin Far 3</t>
  </si>
  <si>
    <t xml:space="preserve">S.C. Greensoft S.R.L. </t>
  </si>
  <si>
    <t>2421/12.05.2025</t>
  </si>
  <si>
    <t>Furnizare cartuse de toner si recipiente reziduale destinate multifunctionalelor aflate in posesia Universitatii Maritime din Constanta</t>
  </si>
  <si>
    <t>S.C. MEDA CONSULT S.R.L.</t>
  </si>
  <si>
    <t>12.05.2025</t>
  </si>
  <si>
    <t>15/25.04.2025</t>
  </si>
  <si>
    <t>Servicii de cazare - concurs National de Matematica " Traian Lalescu"</t>
  </si>
  <si>
    <t>ACCENT TRAVEL&amp;EVENTS SRL</t>
  </si>
  <si>
    <t>08.05.2025</t>
  </si>
  <si>
    <t>10.05.2025</t>
  </si>
  <si>
    <t>Finalizat</t>
  </si>
  <si>
    <t>2638/23.05.2025</t>
  </si>
  <si>
    <t xml:space="preserve"> Servicii de mentenanță și reparare a centralelor termice și punctului termic, precum și a instalațiilor și echipamentelor aferente </t>
  </si>
  <si>
    <t>TECTONIC GREEN ENERGY SRL</t>
  </si>
  <si>
    <t>TECTONIC DINAMIC SRL</t>
  </si>
  <si>
    <t>23.05.2025</t>
  </si>
  <si>
    <t>2907/06.06.2025</t>
  </si>
  <si>
    <t>Furnizare ambarcatiuni si echipament nautic lot 2 si lot 3</t>
  </si>
  <si>
    <t>SC ROUMASPORT SRL</t>
  </si>
  <si>
    <t>06.06.2025</t>
  </si>
  <si>
    <t>05.07.2027</t>
  </si>
  <si>
    <t>2863/04.06.2025</t>
  </si>
  <si>
    <t>Furnizare Licente Plagiarism Detector</t>
  </si>
  <si>
    <t>SC MICRONET SYSTEMS SRL</t>
  </si>
  <si>
    <t>04.06.2025</t>
  </si>
  <si>
    <t>16.06.2025</t>
  </si>
  <si>
    <t xml:space="preserve">Finalizat </t>
  </si>
  <si>
    <t>4084/08.08.2025</t>
  </si>
  <si>
    <t>Furnizare saltele de pat</t>
  </si>
  <si>
    <t>SC ISM CONCEPT SRL</t>
  </si>
  <si>
    <t>08.08.2025</t>
  </si>
  <si>
    <t>08.09.2025</t>
  </si>
  <si>
    <t>4292/20.08.2025</t>
  </si>
  <si>
    <t>Furnizare ambarcatiuni si echipament  nautic ( LOT 2, 4,5 si 6)</t>
  </si>
  <si>
    <t>ROUMASPORT SRL</t>
  </si>
  <si>
    <t>20.08.2025</t>
  </si>
  <si>
    <t>20.09.2025</t>
  </si>
  <si>
    <t>4247/18.08.2025</t>
  </si>
  <si>
    <t>Servicii de formare profesionala in domeniul DP</t>
  </si>
  <si>
    <t>procedura proprie</t>
  </si>
  <si>
    <t>DP&amp;OFFSHORE EXPEERT SRL</t>
  </si>
  <si>
    <t>18.08.2025</t>
  </si>
  <si>
    <t>17.08.2025</t>
  </si>
  <si>
    <t>5115/30.09.2025</t>
  </si>
  <si>
    <t>Furnizare grup de pompare pentru ape menajere uzate din incinta Sediu Lac Mamaia - Baza Nautica</t>
  </si>
  <si>
    <t>INSTALCORP CONCEPT SRL</t>
  </si>
  <si>
    <t>30.09.2025</t>
  </si>
  <si>
    <t>14.10.2025</t>
  </si>
  <si>
    <t>5514/30.09.2025</t>
  </si>
  <si>
    <t>Lucrari de reparatii ale
ferestrelor aferente peretilor cortină ai imobilului Corp C dîn Sediul Lac Mamaia, str. Cuartului, nr. 2, Constanta</t>
  </si>
  <si>
    <t>06.10.2025</t>
  </si>
  <si>
    <t>05.11.2025</t>
  </si>
  <si>
    <t>31.03.2026</t>
  </si>
  <si>
    <t>01.04.2025</t>
  </si>
  <si>
    <t xml:space="preserve">finalizat </t>
  </si>
  <si>
    <t>01.05.2025</t>
  </si>
  <si>
    <t>12.02.2025</t>
  </si>
  <si>
    <t>01.01.2026</t>
  </si>
  <si>
    <t>05.05.2025</t>
  </si>
  <si>
    <t>31.07.2025</t>
  </si>
  <si>
    <t>15.05.2025</t>
  </si>
  <si>
    <t>15.06.2025</t>
  </si>
  <si>
    <t>Act aditional nr.1 (2394/12.05.2055) Act aditional nr.2 (3607/14.07.2025 Act aditional nr. 3 (4525/08.09.2025)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</si>
</sst>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charset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3" fontId="2" fillId="2" borderId="0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3" xfId="1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39" fontId="4" fillId="0" borderId="1" xfId="1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39" fontId="4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indent="1"/>
    </xf>
    <xf numFmtId="0" fontId="7" fillId="0" borderId="1" xfId="0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3" fontId="9" fillId="0" borderId="6" xfId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pane ySplit="4" topLeftCell="A22" activePane="bottomLeft" state="frozen"/>
      <selection pane="bottomLeft" activeCell="D45" sqref="D45"/>
    </sheetView>
  </sheetViews>
  <sheetFormatPr defaultRowHeight="14.4" x14ac:dyDescent="0.3"/>
  <cols>
    <col min="1" max="1" width="5.109375" customWidth="1"/>
    <col min="3" max="3" width="18.6640625" customWidth="1"/>
    <col min="4" max="4" width="26.44140625" bestFit="1" customWidth="1"/>
    <col min="7" max="7" width="29.109375" customWidth="1"/>
    <col min="9" max="9" width="19.5546875" style="51" customWidth="1"/>
    <col min="10" max="10" width="12.44140625" customWidth="1"/>
    <col min="11" max="11" width="10.88671875" customWidth="1"/>
    <col min="12" max="12" width="11" customWidth="1"/>
    <col min="13" max="13" width="16.33203125" customWidth="1"/>
    <col min="14" max="14" width="12" customWidth="1"/>
    <col min="17" max="17" width="11.88671875" customWidth="1"/>
  </cols>
  <sheetData>
    <row r="1" spans="1:17" s="2" customFormat="1" ht="13.8" x14ac:dyDescent="0.3">
      <c r="A1" s="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2" customFormat="1" ht="13.8" x14ac:dyDescent="0.3">
      <c r="A2" s="1"/>
      <c r="B2" s="3"/>
      <c r="C2" s="1"/>
      <c r="D2" s="3"/>
      <c r="E2" s="1"/>
      <c r="F2" s="1"/>
      <c r="G2" s="1"/>
      <c r="H2" s="1"/>
      <c r="I2" s="4"/>
      <c r="J2" s="1"/>
      <c r="K2" s="1"/>
      <c r="L2" s="1"/>
      <c r="N2" s="1"/>
      <c r="O2" s="1"/>
      <c r="Q2" s="1"/>
    </row>
    <row r="3" spans="1:17" s="5" customFormat="1" ht="13.8" x14ac:dyDescent="0.3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79" t="s">
        <v>6</v>
      </c>
      <c r="G3" s="79" t="s">
        <v>7</v>
      </c>
      <c r="H3" s="79" t="s">
        <v>8</v>
      </c>
      <c r="I3" s="81" t="s">
        <v>9</v>
      </c>
      <c r="J3" s="79" t="s">
        <v>10</v>
      </c>
      <c r="K3" s="79" t="s">
        <v>11</v>
      </c>
      <c r="L3" s="79" t="s">
        <v>12</v>
      </c>
      <c r="M3" s="79" t="s">
        <v>13</v>
      </c>
      <c r="N3" s="79" t="s">
        <v>14</v>
      </c>
      <c r="O3" s="79"/>
      <c r="P3" s="79" t="s">
        <v>15</v>
      </c>
      <c r="Q3" s="79" t="s">
        <v>16</v>
      </c>
    </row>
    <row r="4" spans="1:17" s="6" customFormat="1" ht="57" customHeight="1" x14ac:dyDescent="0.3">
      <c r="A4" s="79"/>
      <c r="B4" s="79"/>
      <c r="C4" s="79"/>
      <c r="D4" s="79"/>
      <c r="E4" s="79"/>
      <c r="F4" s="79"/>
      <c r="G4" s="79"/>
      <c r="H4" s="79"/>
      <c r="I4" s="81"/>
      <c r="J4" s="79"/>
      <c r="K4" s="79"/>
      <c r="L4" s="79"/>
      <c r="M4" s="79"/>
      <c r="N4" s="22" t="s">
        <v>17</v>
      </c>
      <c r="O4" s="22" t="s">
        <v>18</v>
      </c>
      <c r="P4" s="79"/>
      <c r="Q4" s="79"/>
    </row>
    <row r="5" spans="1:17" s="11" customFormat="1" ht="27.6" x14ac:dyDescent="0.3">
      <c r="A5" s="7">
        <v>1</v>
      </c>
      <c r="B5" s="7" t="s">
        <v>19</v>
      </c>
      <c r="C5" s="8" t="s">
        <v>20</v>
      </c>
      <c r="D5" s="7" t="s">
        <v>21</v>
      </c>
      <c r="E5" s="7" t="s">
        <v>22</v>
      </c>
      <c r="F5" s="8">
        <v>1</v>
      </c>
      <c r="G5" s="38" t="s">
        <v>23</v>
      </c>
      <c r="H5" s="8" t="s">
        <v>24</v>
      </c>
      <c r="I5" s="23">
        <v>52122</v>
      </c>
      <c r="J5" s="8" t="s">
        <v>25</v>
      </c>
      <c r="K5" s="8" t="s">
        <v>26</v>
      </c>
      <c r="L5" s="8" t="s">
        <v>27</v>
      </c>
      <c r="M5" s="8"/>
      <c r="N5" s="39">
        <v>34309.33</v>
      </c>
      <c r="O5" s="16" t="s">
        <v>28</v>
      </c>
      <c r="P5" s="39"/>
      <c r="Q5" s="8" t="s">
        <v>29</v>
      </c>
    </row>
    <row r="6" spans="1:17" s="11" customFormat="1" ht="27.6" x14ac:dyDescent="0.3">
      <c r="A6" s="7">
        <v>2</v>
      </c>
      <c r="B6" s="8" t="s">
        <v>30</v>
      </c>
      <c r="C6" s="8" t="s">
        <v>31</v>
      </c>
      <c r="D6" s="7" t="s">
        <v>32</v>
      </c>
      <c r="E6" s="7" t="s">
        <v>22</v>
      </c>
      <c r="F6" s="8">
        <v>1</v>
      </c>
      <c r="G6" s="38" t="s">
        <v>33</v>
      </c>
      <c r="H6" s="9" t="s">
        <v>24</v>
      </c>
      <c r="I6" s="10">
        <v>65005.77</v>
      </c>
      <c r="J6" s="8" t="s">
        <v>25</v>
      </c>
      <c r="K6" s="8" t="s">
        <v>26</v>
      </c>
      <c r="L6" s="8" t="s">
        <v>27</v>
      </c>
      <c r="M6" s="8"/>
      <c r="N6" s="39">
        <v>65005.77</v>
      </c>
      <c r="O6" s="16" t="s">
        <v>28</v>
      </c>
      <c r="P6" s="39"/>
      <c r="Q6" s="8" t="s">
        <v>29</v>
      </c>
    </row>
    <row r="7" spans="1:17" s="11" customFormat="1" ht="91.5" customHeight="1" x14ac:dyDescent="0.3">
      <c r="A7" s="7">
        <v>3</v>
      </c>
      <c r="B7" s="8" t="s">
        <v>19</v>
      </c>
      <c r="C7" s="7" t="s">
        <v>34</v>
      </c>
      <c r="D7" s="7" t="s">
        <v>35</v>
      </c>
      <c r="E7" s="7" t="s">
        <v>22</v>
      </c>
      <c r="F7" s="8">
        <v>1</v>
      </c>
      <c r="G7" s="7" t="s">
        <v>36</v>
      </c>
      <c r="H7" s="8" t="s">
        <v>24</v>
      </c>
      <c r="I7" s="10">
        <v>1922083.24</v>
      </c>
      <c r="J7" s="8" t="s">
        <v>25</v>
      </c>
      <c r="K7" s="8" t="s">
        <v>37</v>
      </c>
      <c r="L7" s="8" t="s">
        <v>38</v>
      </c>
      <c r="M7" s="8" t="s">
        <v>39</v>
      </c>
      <c r="N7" s="77">
        <v>652507.32999999996</v>
      </c>
      <c r="O7" s="16" t="s">
        <v>28</v>
      </c>
      <c r="P7" s="40"/>
      <c r="Q7" s="18" t="s">
        <v>73</v>
      </c>
    </row>
    <row r="8" spans="1:17" s="11" customFormat="1" ht="91.5" customHeight="1" x14ac:dyDescent="0.3">
      <c r="A8" s="7">
        <v>4</v>
      </c>
      <c r="B8" s="8" t="s">
        <v>19</v>
      </c>
      <c r="C8" s="7" t="s">
        <v>40</v>
      </c>
      <c r="D8" s="7" t="s">
        <v>41</v>
      </c>
      <c r="E8" s="7" t="s">
        <v>22</v>
      </c>
      <c r="F8" s="8">
        <v>1</v>
      </c>
      <c r="G8" s="7" t="s">
        <v>42</v>
      </c>
      <c r="H8" s="8" t="s">
        <v>24</v>
      </c>
      <c r="I8" s="10">
        <v>35224</v>
      </c>
      <c r="J8" s="8" t="s">
        <v>25</v>
      </c>
      <c r="K8" s="8" t="s">
        <v>26</v>
      </c>
      <c r="L8" s="8" t="s">
        <v>38</v>
      </c>
      <c r="M8" s="8" t="s">
        <v>43</v>
      </c>
      <c r="N8" s="41">
        <v>6604.5</v>
      </c>
      <c r="O8" s="16" t="s">
        <v>28</v>
      </c>
      <c r="P8" s="40"/>
      <c r="Q8" s="18" t="s">
        <v>73</v>
      </c>
    </row>
    <row r="9" spans="1:17" s="11" customFormat="1" ht="91.2" customHeight="1" x14ac:dyDescent="0.3">
      <c r="A9" s="7">
        <v>5</v>
      </c>
      <c r="B9" s="8" t="s">
        <v>19</v>
      </c>
      <c r="C9" s="8" t="s">
        <v>44</v>
      </c>
      <c r="D9" s="7" t="s">
        <v>45</v>
      </c>
      <c r="E9" s="7" t="s">
        <v>22</v>
      </c>
      <c r="F9" s="8">
        <v>1</v>
      </c>
      <c r="G9" s="8" t="s">
        <v>46</v>
      </c>
      <c r="H9" s="9" t="s">
        <v>24</v>
      </c>
      <c r="I9" s="10" t="s">
        <v>47</v>
      </c>
      <c r="J9" s="8" t="s">
        <v>25</v>
      </c>
      <c r="K9" s="8" t="s">
        <v>48</v>
      </c>
      <c r="L9" s="8" t="s">
        <v>49</v>
      </c>
      <c r="M9" s="8" t="s">
        <v>164</v>
      </c>
      <c r="N9" s="42">
        <v>72730</v>
      </c>
      <c r="O9" s="16" t="s">
        <v>28</v>
      </c>
      <c r="P9" s="39"/>
      <c r="Q9" s="8" t="s">
        <v>29</v>
      </c>
    </row>
    <row r="10" spans="1:17" s="11" customFormat="1" ht="66.75" customHeight="1" x14ac:dyDescent="0.3">
      <c r="A10" s="7">
        <v>6</v>
      </c>
      <c r="B10" s="8" t="s">
        <v>30</v>
      </c>
      <c r="C10" s="8" t="s">
        <v>50</v>
      </c>
      <c r="D10" s="43" t="s">
        <v>51</v>
      </c>
      <c r="E10" s="7" t="s">
        <v>52</v>
      </c>
      <c r="F10" s="8">
        <v>1</v>
      </c>
      <c r="G10" s="44" t="s">
        <v>53</v>
      </c>
      <c r="H10" s="9" t="s">
        <v>24</v>
      </c>
      <c r="I10" s="10">
        <v>233240</v>
      </c>
      <c r="J10" s="8" t="s">
        <v>54</v>
      </c>
      <c r="K10" s="8" t="s">
        <v>55</v>
      </c>
      <c r="L10" s="8" t="s">
        <v>56</v>
      </c>
      <c r="M10" s="8"/>
      <c r="N10" s="42">
        <v>233240</v>
      </c>
      <c r="O10" s="16" t="s">
        <v>28</v>
      </c>
      <c r="P10" s="39"/>
      <c r="Q10" s="18" t="s">
        <v>73</v>
      </c>
    </row>
    <row r="11" spans="1:17" s="11" customFormat="1" ht="110.4" x14ac:dyDescent="0.3">
      <c r="A11" s="7">
        <v>7</v>
      </c>
      <c r="B11" s="8" t="s">
        <v>30</v>
      </c>
      <c r="C11" s="7" t="s">
        <v>57</v>
      </c>
      <c r="D11" s="13" t="s">
        <v>58</v>
      </c>
      <c r="E11" s="7" t="s">
        <v>59</v>
      </c>
      <c r="F11" s="8">
        <v>4</v>
      </c>
      <c r="G11" s="13" t="s">
        <v>60</v>
      </c>
      <c r="H11" s="8"/>
      <c r="I11" s="10">
        <v>1446537.34</v>
      </c>
      <c r="J11" s="8" t="s">
        <v>25</v>
      </c>
      <c r="K11" s="12" t="s">
        <v>155</v>
      </c>
      <c r="L11" s="12" t="s">
        <v>154</v>
      </c>
      <c r="M11" s="8"/>
      <c r="N11" s="40">
        <v>285923.87</v>
      </c>
      <c r="O11" s="16" t="s">
        <v>61</v>
      </c>
      <c r="P11" s="40"/>
      <c r="Q11" s="8" t="s">
        <v>29</v>
      </c>
    </row>
    <row r="12" spans="1:17" s="11" customFormat="1" ht="38.25" customHeight="1" x14ac:dyDescent="0.3">
      <c r="A12" s="7">
        <v>8</v>
      </c>
      <c r="B12" s="8" t="s">
        <v>30</v>
      </c>
      <c r="C12" s="7" t="s">
        <v>62</v>
      </c>
      <c r="D12" s="45" t="s">
        <v>63</v>
      </c>
      <c r="E12" s="7" t="s">
        <v>52</v>
      </c>
      <c r="F12" s="8">
        <v>1</v>
      </c>
      <c r="G12" s="44" t="s">
        <v>64</v>
      </c>
      <c r="H12" s="8"/>
      <c r="I12" s="10">
        <v>372113</v>
      </c>
      <c r="J12" s="8" t="s">
        <v>54</v>
      </c>
      <c r="K12" s="12" t="s">
        <v>65</v>
      </c>
      <c r="L12" s="12" t="s">
        <v>66</v>
      </c>
      <c r="M12" s="8"/>
      <c r="N12" s="40">
        <v>372113</v>
      </c>
      <c r="O12" s="16" t="s">
        <v>28</v>
      </c>
      <c r="P12" s="40"/>
      <c r="Q12" s="18" t="s">
        <v>73</v>
      </c>
    </row>
    <row r="13" spans="1:17" s="11" customFormat="1" ht="66" customHeight="1" x14ac:dyDescent="0.3">
      <c r="A13" s="7">
        <v>9</v>
      </c>
      <c r="B13" s="8" t="s">
        <v>30</v>
      </c>
      <c r="C13" s="7" t="s">
        <v>67</v>
      </c>
      <c r="D13" s="46" t="s">
        <v>68</v>
      </c>
      <c r="E13" s="7" t="s">
        <v>69</v>
      </c>
      <c r="F13" s="8">
        <v>7</v>
      </c>
      <c r="G13" s="13" t="s">
        <v>70</v>
      </c>
      <c r="H13" s="8" t="s">
        <v>24</v>
      </c>
      <c r="I13" s="10">
        <v>27486.48</v>
      </c>
      <c r="J13" s="8" t="s">
        <v>25</v>
      </c>
      <c r="K13" s="12" t="s">
        <v>71</v>
      </c>
      <c r="L13" s="12" t="s">
        <v>72</v>
      </c>
      <c r="M13" s="8"/>
      <c r="N13" s="40">
        <v>27486.48</v>
      </c>
      <c r="O13" s="16" t="s">
        <v>28</v>
      </c>
      <c r="P13" s="40"/>
      <c r="Q13" s="18" t="s">
        <v>73</v>
      </c>
    </row>
    <row r="14" spans="1:17" s="11" customFormat="1" ht="73.5" customHeight="1" x14ac:dyDescent="0.3">
      <c r="A14" s="7">
        <v>10</v>
      </c>
      <c r="B14" s="8" t="s">
        <v>30</v>
      </c>
      <c r="C14" s="7" t="s">
        <v>74</v>
      </c>
      <c r="D14" s="13" t="s">
        <v>75</v>
      </c>
      <c r="E14" s="7" t="s">
        <v>69</v>
      </c>
      <c r="F14" s="8">
        <v>12</v>
      </c>
      <c r="G14" s="13" t="s">
        <v>70</v>
      </c>
      <c r="H14" s="8" t="s">
        <v>24</v>
      </c>
      <c r="I14" s="10">
        <f>31465.85*1.19</f>
        <v>37444.361499999999</v>
      </c>
      <c r="J14" s="8" t="s">
        <v>25</v>
      </c>
      <c r="K14" s="12" t="s">
        <v>76</v>
      </c>
      <c r="L14" s="12" t="s">
        <v>77</v>
      </c>
      <c r="M14" s="8"/>
      <c r="N14" s="40">
        <v>37444.36</v>
      </c>
      <c r="O14" s="16" t="s">
        <v>28</v>
      </c>
      <c r="P14" s="47"/>
      <c r="Q14" s="32" t="s">
        <v>73</v>
      </c>
    </row>
    <row r="15" spans="1:17" s="11" customFormat="1" ht="73.5" customHeight="1" x14ac:dyDescent="0.3">
      <c r="A15" s="7">
        <v>11</v>
      </c>
      <c r="B15" s="8" t="s">
        <v>78</v>
      </c>
      <c r="C15" s="7" t="s">
        <v>79</v>
      </c>
      <c r="D15" s="46" t="s">
        <v>80</v>
      </c>
      <c r="E15" s="7" t="s">
        <v>22</v>
      </c>
      <c r="F15" s="8">
        <v>2</v>
      </c>
      <c r="G15" s="13" t="s">
        <v>81</v>
      </c>
      <c r="H15" s="8" t="s">
        <v>24</v>
      </c>
      <c r="I15" s="27">
        <f>294505.65+30033.64</f>
        <v>324539.29000000004</v>
      </c>
      <c r="J15" s="8" t="s">
        <v>25</v>
      </c>
      <c r="K15" s="12" t="s">
        <v>82</v>
      </c>
      <c r="L15" s="12"/>
      <c r="M15" s="8"/>
      <c r="N15" s="77">
        <f>267317.72+57221.57</f>
        <v>324539.28999999998</v>
      </c>
      <c r="O15" s="16" t="s">
        <v>28</v>
      </c>
      <c r="P15" s="40"/>
      <c r="Q15" s="32" t="s">
        <v>73</v>
      </c>
    </row>
    <row r="16" spans="1:17" s="15" customFormat="1" ht="73.5" customHeight="1" x14ac:dyDescent="0.3">
      <c r="A16" s="7">
        <v>12</v>
      </c>
      <c r="B16" s="18" t="s">
        <v>19</v>
      </c>
      <c r="C16" s="17" t="s">
        <v>83</v>
      </c>
      <c r="D16" s="49" t="s">
        <v>84</v>
      </c>
      <c r="E16" s="17" t="s">
        <v>85</v>
      </c>
      <c r="F16" s="18">
        <v>3</v>
      </c>
      <c r="G16" s="49" t="s">
        <v>36</v>
      </c>
      <c r="I16" s="28">
        <v>789744.4</v>
      </c>
      <c r="J16" s="18" t="s">
        <v>25</v>
      </c>
      <c r="K16" s="19" t="s">
        <v>157</v>
      </c>
      <c r="L16" s="19" t="s">
        <v>27</v>
      </c>
      <c r="M16" s="18"/>
      <c r="N16" s="78">
        <v>473804.57</v>
      </c>
      <c r="O16" s="21" t="s">
        <v>61</v>
      </c>
      <c r="P16" s="20"/>
      <c r="Q16" s="8" t="s">
        <v>29</v>
      </c>
    </row>
    <row r="17" spans="1:18" s="25" customFormat="1" ht="41.4" x14ac:dyDescent="0.3">
      <c r="A17" s="7">
        <v>13</v>
      </c>
      <c r="B17" s="8" t="s">
        <v>30</v>
      </c>
      <c r="C17" s="24" t="s">
        <v>86</v>
      </c>
      <c r="D17" s="14" t="s">
        <v>87</v>
      </c>
      <c r="E17" s="7" t="s">
        <v>69</v>
      </c>
      <c r="F17" s="24">
        <v>1</v>
      </c>
      <c r="G17" s="24" t="s">
        <v>88</v>
      </c>
      <c r="H17" s="24"/>
      <c r="I17" s="29">
        <v>56349.63</v>
      </c>
      <c r="J17" s="18" t="s">
        <v>25</v>
      </c>
      <c r="K17" s="26" t="s">
        <v>158</v>
      </c>
      <c r="L17" s="26" t="s">
        <v>159</v>
      </c>
      <c r="M17" s="24"/>
      <c r="N17" s="75">
        <v>15946.64</v>
      </c>
      <c r="O17" s="21" t="s">
        <v>89</v>
      </c>
      <c r="P17" s="24"/>
      <c r="Q17" s="8" t="s">
        <v>29</v>
      </c>
    </row>
    <row r="18" spans="1:18" s="25" customFormat="1" ht="43.2" x14ac:dyDescent="0.3">
      <c r="A18" s="7">
        <v>14</v>
      </c>
      <c r="B18" s="8" t="s">
        <v>30</v>
      </c>
      <c r="C18" s="24" t="s">
        <v>90</v>
      </c>
      <c r="D18" s="14" t="s">
        <v>91</v>
      </c>
      <c r="E18" s="7" t="s">
        <v>69</v>
      </c>
      <c r="F18" s="24">
        <v>1</v>
      </c>
      <c r="G18" s="76" t="s">
        <v>92</v>
      </c>
      <c r="H18" s="24"/>
      <c r="I18" s="29">
        <v>367294.44</v>
      </c>
      <c r="J18" s="18" t="s">
        <v>25</v>
      </c>
      <c r="K18" s="26" t="s">
        <v>160</v>
      </c>
      <c r="L18" s="26" t="s">
        <v>161</v>
      </c>
      <c r="M18" s="24"/>
      <c r="N18" s="75">
        <v>379904.72</v>
      </c>
      <c r="O18" s="21" t="s">
        <v>89</v>
      </c>
      <c r="P18" s="24"/>
      <c r="Q18" s="18" t="s">
        <v>73</v>
      </c>
    </row>
    <row r="19" spans="1:18" s="11" customFormat="1" ht="75" customHeight="1" x14ac:dyDescent="0.3">
      <c r="A19" s="7">
        <v>15</v>
      </c>
      <c r="B19" s="8" t="s">
        <v>30</v>
      </c>
      <c r="C19" s="7" t="s">
        <v>93</v>
      </c>
      <c r="D19" s="13" t="s">
        <v>94</v>
      </c>
      <c r="E19" s="7" t="s">
        <v>69</v>
      </c>
      <c r="F19" s="8">
        <v>1</v>
      </c>
      <c r="G19" s="76" t="s">
        <v>92</v>
      </c>
      <c r="H19" s="8"/>
      <c r="I19" s="27">
        <v>56666.05</v>
      </c>
      <c r="J19" s="18" t="s">
        <v>95</v>
      </c>
      <c r="K19" s="26" t="s">
        <v>110</v>
      </c>
      <c r="L19" s="26" t="s">
        <v>161</v>
      </c>
      <c r="M19" s="24"/>
      <c r="N19" s="75">
        <v>56955.85</v>
      </c>
      <c r="O19" s="21" t="s">
        <v>89</v>
      </c>
      <c r="P19" s="24"/>
      <c r="Q19" s="18" t="s">
        <v>73</v>
      </c>
    </row>
    <row r="20" spans="1:18" s="11" customFormat="1" ht="69" x14ac:dyDescent="0.3">
      <c r="A20" s="7">
        <v>16</v>
      </c>
      <c r="B20" s="18" t="s">
        <v>19</v>
      </c>
      <c r="C20" s="13" t="s">
        <v>96</v>
      </c>
      <c r="D20" s="13" t="s">
        <v>97</v>
      </c>
      <c r="E20" s="7" t="s">
        <v>22</v>
      </c>
      <c r="F20" s="8">
        <v>5</v>
      </c>
      <c r="G20" s="24" t="s">
        <v>98</v>
      </c>
      <c r="H20" s="8"/>
      <c r="I20" s="27">
        <v>52551.040000000001</v>
      </c>
      <c r="J20" s="18" t="s">
        <v>25</v>
      </c>
      <c r="K20" s="26" t="s">
        <v>162</v>
      </c>
      <c r="L20" s="30" t="s">
        <v>99</v>
      </c>
      <c r="M20" s="24"/>
      <c r="N20" s="75">
        <v>13811.42</v>
      </c>
      <c r="O20" s="21" t="s">
        <v>89</v>
      </c>
      <c r="P20" s="24"/>
      <c r="Q20" s="8" t="s">
        <v>29</v>
      </c>
    </row>
    <row r="21" spans="1:18" s="11" customFormat="1" ht="55.2" x14ac:dyDescent="0.3">
      <c r="A21" s="7">
        <v>17</v>
      </c>
      <c r="B21" s="8" t="s">
        <v>30</v>
      </c>
      <c r="C21" s="7" t="s">
        <v>100</v>
      </c>
      <c r="D21" s="13" t="s">
        <v>101</v>
      </c>
      <c r="E21" s="7" t="s">
        <v>22</v>
      </c>
      <c r="F21" s="8">
        <v>1</v>
      </c>
      <c r="G21" s="24" t="s">
        <v>102</v>
      </c>
      <c r="H21" s="8"/>
      <c r="I21" s="27">
        <v>61411.14</v>
      </c>
      <c r="J21" s="18" t="s">
        <v>25</v>
      </c>
      <c r="K21" s="26" t="s">
        <v>162</v>
      </c>
      <c r="L21" s="26" t="s">
        <v>163</v>
      </c>
      <c r="M21" s="24"/>
      <c r="N21" s="48">
        <v>61411.14</v>
      </c>
      <c r="O21" s="21" t="s">
        <v>89</v>
      </c>
      <c r="P21" s="24"/>
      <c r="Q21" s="8" t="s">
        <v>156</v>
      </c>
    </row>
    <row r="22" spans="1:18" s="11" customFormat="1" ht="69" x14ac:dyDescent="0.3">
      <c r="A22" s="7">
        <v>18</v>
      </c>
      <c r="B22" s="8" t="s">
        <v>30</v>
      </c>
      <c r="C22" s="7" t="s">
        <v>103</v>
      </c>
      <c r="D22" s="13" t="s">
        <v>104</v>
      </c>
      <c r="E22" s="7" t="s">
        <v>22</v>
      </c>
      <c r="F22" s="8">
        <v>3</v>
      </c>
      <c r="G22" s="14" t="s">
        <v>105</v>
      </c>
      <c r="H22" s="8" t="s">
        <v>24</v>
      </c>
      <c r="I22" s="10">
        <v>147123.26999999999</v>
      </c>
      <c r="J22" s="8" t="s">
        <v>25</v>
      </c>
      <c r="K22" s="12" t="s">
        <v>106</v>
      </c>
      <c r="L22" s="12" t="s">
        <v>27</v>
      </c>
      <c r="M22" s="50"/>
      <c r="N22" s="40">
        <v>81406.58</v>
      </c>
      <c r="O22" s="16" t="s">
        <v>28</v>
      </c>
      <c r="P22" s="40"/>
      <c r="Q22" s="8" t="s">
        <v>29</v>
      </c>
    </row>
    <row r="23" spans="1:18" s="11" customFormat="1" ht="41.4" x14ac:dyDescent="0.3">
      <c r="A23" s="7">
        <v>19</v>
      </c>
      <c r="B23" s="8" t="s">
        <v>19</v>
      </c>
      <c r="C23" s="7" t="s">
        <v>107</v>
      </c>
      <c r="D23" s="13" t="s">
        <v>108</v>
      </c>
      <c r="E23" s="7" t="s">
        <v>22</v>
      </c>
      <c r="F23" s="8">
        <v>1</v>
      </c>
      <c r="G23" s="14" t="s">
        <v>109</v>
      </c>
      <c r="H23" s="8" t="s">
        <v>24</v>
      </c>
      <c r="I23" s="10">
        <v>31458</v>
      </c>
      <c r="J23" s="8" t="s">
        <v>25</v>
      </c>
      <c r="K23" s="12" t="s">
        <v>110</v>
      </c>
      <c r="L23" s="12" t="s">
        <v>111</v>
      </c>
      <c r="M23" s="50"/>
      <c r="N23" s="40">
        <v>31458</v>
      </c>
      <c r="O23" s="16" t="s">
        <v>28</v>
      </c>
      <c r="P23" s="40"/>
      <c r="Q23" s="8" t="s">
        <v>112</v>
      </c>
    </row>
    <row r="24" spans="1:18" s="11" customFormat="1" ht="69" x14ac:dyDescent="0.3">
      <c r="A24" s="7">
        <v>20</v>
      </c>
      <c r="B24" s="8" t="s">
        <v>19</v>
      </c>
      <c r="C24" s="7" t="s">
        <v>113</v>
      </c>
      <c r="D24" s="13" t="s">
        <v>114</v>
      </c>
      <c r="E24" s="7" t="s">
        <v>22</v>
      </c>
      <c r="F24" s="8">
        <v>1</v>
      </c>
      <c r="G24" s="14" t="s">
        <v>115</v>
      </c>
      <c r="H24" s="8" t="s">
        <v>116</v>
      </c>
      <c r="I24" s="10">
        <v>28084</v>
      </c>
      <c r="J24" s="8" t="s">
        <v>25</v>
      </c>
      <c r="K24" s="12" t="s">
        <v>117</v>
      </c>
      <c r="L24" s="12" t="s">
        <v>27</v>
      </c>
      <c r="M24" s="50"/>
      <c r="N24" s="77">
        <v>13623</v>
      </c>
      <c r="O24" s="16" t="s">
        <v>28</v>
      </c>
      <c r="P24" s="40"/>
      <c r="Q24" s="8" t="s">
        <v>29</v>
      </c>
    </row>
    <row r="25" spans="1:18" s="11" customFormat="1" ht="49.5" customHeight="1" x14ac:dyDescent="0.3">
      <c r="A25" s="7">
        <v>21</v>
      </c>
      <c r="B25" s="8" t="s">
        <v>30</v>
      </c>
      <c r="C25" s="7" t="s">
        <v>118</v>
      </c>
      <c r="D25" s="13" t="s">
        <v>119</v>
      </c>
      <c r="E25" s="7" t="s">
        <v>22</v>
      </c>
      <c r="F25" s="8">
        <v>1</v>
      </c>
      <c r="G25" s="31" t="s">
        <v>120</v>
      </c>
      <c r="H25" s="8"/>
      <c r="I25" s="10">
        <v>45737.65</v>
      </c>
      <c r="J25" s="8" t="s">
        <v>25</v>
      </c>
      <c r="K25" s="12" t="s">
        <v>121</v>
      </c>
      <c r="L25" s="12" t="s">
        <v>122</v>
      </c>
      <c r="M25" s="50"/>
      <c r="N25" s="40">
        <v>45737.65</v>
      </c>
      <c r="O25" s="16" t="s">
        <v>28</v>
      </c>
      <c r="P25" s="40"/>
      <c r="Q25" s="8" t="s">
        <v>128</v>
      </c>
    </row>
    <row r="26" spans="1:18" s="11" customFormat="1" ht="27.6" x14ac:dyDescent="0.3">
      <c r="A26" s="7">
        <v>22</v>
      </c>
      <c r="B26" s="8" t="s">
        <v>30</v>
      </c>
      <c r="C26" s="7" t="s">
        <v>123</v>
      </c>
      <c r="D26" s="13" t="s">
        <v>124</v>
      </c>
      <c r="E26" s="7" t="s">
        <v>22</v>
      </c>
      <c r="F26" s="8">
        <v>1</v>
      </c>
      <c r="G26" s="14" t="s">
        <v>125</v>
      </c>
      <c r="H26" s="8"/>
      <c r="I26" s="10">
        <v>25906.3</v>
      </c>
      <c r="J26" s="8" t="s">
        <v>25</v>
      </c>
      <c r="K26" s="12" t="s">
        <v>126</v>
      </c>
      <c r="L26" s="12" t="s">
        <v>127</v>
      </c>
      <c r="M26" s="50"/>
      <c r="N26" s="40">
        <v>25906.9</v>
      </c>
      <c r="O26" s="16" t="s">
        <v>28</v>
      </c>
      <c r="P26" s="40"/>
      <c r="Q26" s="8" t="s">
        <v>128</v>
      </c>
    </row>
    <row r="27" spans="1:18" s="11" customFormat="1" ht="27.6" x14ac:dyDescent="0.3">
      <c r="A27" s="7">
        <v>23</v>
      </c>
      <c r="B27" s="8" t="s">
        <v>30</v>
      </c>
      <c r="C27" s="7" t="s">
        <v>129</v>
      </c>
      <c r="D27" s="13" t="s">
        <v>130</v>
      </c>
      <c r="E27" s="17" t="s">
        <v>22</v>
      </c>
      <c r="F27" s="18">
        <v>5</v>
      </c>
      <c r="G27" s="34" t="s">
        <v>131</v>
      </c>
      <c r="H27" s="8"/>
      <c r="I27" s="10">
        <v>34339.800000000003</v>
      </c>
      <c r="J27" s="8" t="s">
        <v>25</v>
      </c>
      <c r="K27" s="12" t="s">
        <v>132</v>
      </c>
      <c r="L27" s="12" t="s">
        <v>133</v>
      </c>
      <c r="M27" s="50"/>
      <c r="N27" s="40">
        <v>30855</v>
      </c>
      <c r="O27" s="16" t="s">
        <v>28</v>
      </c>
      <c r="P27" s="40"/>
      <c r="Q27" s="8" t="s">
        <v>128</v>
      </c>
    </row>
    <row r="28" spans="1:18" s="11" customFormat="1" ht="41.4" x14ac:dyDescent="0.3">
      <c r="A28" s="7">
        <v>24</v>
      </c>
      <c r="B28" s="8" t="s">
        <v>30</v>
      </c>
      <c r="C28" s="7" t="s">
        <v>134</v>
      </c>
      <c r="D28" s="35" t="s">
        <v>135</v>
      </c>
      <c r="E28" s="7" t="s">
        <v>22</v>
      </c>
      <c r="F28" s="36"/>
      <c r="G28" s="37" t="s">
        <v>136</v>
      </c>
      <c r="H28" s="33"/>
      <c r="I28" s="10">
        <v>33033</v>
      </c>
      <c r="J28" s="8" t="s">
        <v>25</v>
      </c>
      <c r="K28" s="12" t="s">
        <v>137</v>
      </c>
      <c r="L28" s="12" t="s">
        <v>138</v>
      </c>
      <c r="M28" s="50"/>
      <c r="N28" s="40">
        <v>33033</v>
      </c>
      <c r="O28" s="16" t="s">
        <v>28</v>
      </c>
      <c r="P28" s="40"/>
      <c r="Q28" s="8" t="s">
        <v>128</v>
      </c>
    </row>
    <row r="29" spans="1:18" s="53" customFormat="1" ht="27.6" x14ac:dyDescent="0.3">
      <c r="A29" s="7">
        <v>25</v>
      </c>
      <c r="B29" s="55" t="s">
        <v>19</v>
      </c>
      <c r="C29" s="55" t="s">
        <v>139</v>
      </c>
      <c r="D29" s="56" t="s">
        <v>140</v>
      </c>
      <c r="E29" s="57" t="s">
        <v>141</v>
      </c>
      <c r="F29" s="57">
        <v>1</v>
      </c>
      <c r="G29" s="58" t="s">
        <v>142</v>
      </c>
      <c r="H29" s="59"/>
      <c r="I29" s="60">
        <v>1478788</v>
      </c>
      <c r="J29" s="18" t="s">
        <v>25</v>
      </c>
      <c r="K29" s="61" t="s">
        <v>143</v>
      </c>
      <c r="L29" s="62" t="s">
        <v>144</v>
      </c>
      <c r="M29" s="61"/>
      <c r="N29" s="77">
        <v>35356.99</v>
      </c>
      <c r="O29" s="21" t="s">
        <v>28</v>
      </c>
      <c r="P29" s="63"/>
      <c r="Q29" s="18" t="s">
        <v>29</v>
      </c>
      <c r="R29" s="52"/>
    </row>
    <row r="30" spans="1:18" s="53" customFormat="1" ht="63.75" customHeight="1" x14ac:dyDescent="0.3">
      <c r="A30" s="17">
        <v>26</v>
      </c>
      <c r="B30" s="64" t="s">
        <v>30</v>
      </c>
      <c r="C30" s="64" t="s">
        <v>145</v>
      </c>
      <c r="D30" s="57" t="s">
        <v>146</v>
      </c>
      <c r="E30" s="57" t="s">
        <v>22</v>
      </c>
      <c r="F30" s="57">
        <v>2</v>
      </c>
      <c r="G30" s="65" t="s">
        <v>147</v>
      </c>
      <c r="H30" s="57"/>
      <c r="I30" s="66">
        <f>39500*1.21</f>
        <v>47795</v>
      </c>
      <c r="J30" s="54" t="s">
        <v>25</v>
      </c>
      <c r="K30" s="57" t="s">
        <v>148</v>
      </c>
      <c r="L30" s="67" t="s">
        <v>149</v>
      </c>
      <c r="M30" s="57"/>
      <c r="N30" s="40">
        <v>24043</v>
      </c>
      <c r="O30" s="21" t="s">
        <v>28</v>
      </c>
      <c r="P30" s="68"/>
      <c r="Q30" s="18" t="s">
        <v>29</v>
      </c>
      <c r="R30" s="52"/>
    </row>
    <row r="31" spans="1:18" s="53" customFormat="1" ht="82.5" customHeight="1" x14ac:dyDescent="0.3">
      <c r="A31" s="7">
        <v>27</v>
      </c>
      <c r="B31" s="69" t="s">
        <v>78</v>
      </c>
      <c r="C31" s="69" t="s">
        <v>150</v>
      </c>
      <c r="D31" s="70" t="s">
        <v>151</v>
      </c>
      <c r="E31" s="70" t="s">
        <v>22</v>
      </c>
      <c r="F31" s="70">
        <v>1</v>
      </c>
      <c r="G31" s="71" t="s">
        <v>81</v>
      </c>
      <c r="H31" s="70"/>
      <c r="I31" s="72">
        <f>36588.58*1.21</f>
        <v>44272.181799999998</v>
      </c>
      <c r="J31" s="8" t="s">
        <v>25</v>
      </c>
      <c r="K31" s="70" t="s">
        <v>152</v>
      </c>
      <c r="L31" s="73" t="s">
        <v>153</v>
      </c>
      <c r="M31" s="70"/>
      <c r="N31" s="40"/>
      <c r="O31" s="16" t="s">
        <v>28</v>
      </c>
      <c r="P31" s="74"/>
      <c r="Q31" s="8" t="s">
        <v>29</v>
      </c>
      <c r="R31" s="52"/>
    </row>
  </sheetData>
  <mergeCells count="17">
    <mergeCell ref="A3:A4"/>
    <mergeCell ref="B3:B4"/>
    <mergeCell ref="C3:C4"/>
    <mergeCell ref="D3:D4"/>
    <mergeCell ref="E3:E4"/>
    <mergeCell ref="M3:M4"/>
    <mergeCell ref="N3:O3"/>
    <mergeCell ref="P3:P4"/>
    <mergeCell ref="B1:Q1"/>
    <mergeCell ref="F3:F4"/>
    <mergeCell ref="G3:G4"/>
    <mergeCell ref="H3:H4"/>
    <mergeCell ref="I3:I4"/>
    <mergeCell ref="Q3:Q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01.01.2025-30.09.2025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2025-10-15T11:48:48Z</dcterms:modified>
  <cp:category/>
  <cp:contentStatus/>
</cp:coreProperties>
</file>