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50.252\Achizitii\PT CRIS\Strategie anuala si PAP 2019\site iulie 2019\"/>
    </mc:Choice>
  </mc:AlternateContent>
  <bookViews>
    <workbookView xWindow="0" yWindow="0" windowWidth="28800" windowHeight="11730"/>
  </bookViews>
  <sheets>
    <sheet name="achizitii directe 2019" sheetId="2" r:id="rId1"/>
  </sheets>
  <definedNames>
    <definedName name="_xlnm._FilterDatabase" localSheetId="0" hidden="1">'achizitii directe 2019'!$A$4:$F$402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1" i="2" l="1"/>
  <c r="C189" i="2" l="1"/>
  <c r="C82" i="2"/>
  <c r="C270" i="2" l="1"/>
  <c r="C188" i="2" l="1"/>
  <c r="C45" i="2" l="1"/>
  <c r="C293" i="2" l="1"/>
  <c r="C65" i="2" l="1"/>
  <c r="C64" i="2"/>
  <c r="C360" i="2" l="1"/>
  <c r="C41" i="2" l="1"/>
  <c r="C326" i="2" l="1"/>
  <c r="C77" i="2" l="1"/>
  <c r="C76" i="2"/>
  <c r="C75" i="2"/>
  <c r="C74" i="2"/>
  <c r="C22" i="2" l="1"/>
  <c r="C180" i="2" l="1"/>
  <c r="C40" i="2" l="1"/>
  <c r="C25" i="2"/>
  <c r="C24" i="2"/>
  <c r="C39" i="2"/>
  <c r="C23" i="2"/>
  <c r="C38" i="2"/>
  <c r="C20" i="2"/>
  <c r="C19" i="2"/>
  <c r="C392" i="2" l="1"/>
  <c r="C241" i="2" l="1"/>
  <c r="C52" i="2" l="1"/>
  <c r="C448" i="2" l="1"/>
  <c r="C454" i="2" l="1"/>
  <c r="C254" i="2" l="1"/>
  <c r="C49" i="2" l="1"/>
</calcChain>
</file>

<file path=xl/sharedStrings.xml><?xml version="1.0" encoding="utf-8"?>
<sst xmlns="http://schemas.openxmlformats.org/spreadsheetml/2006/main" count="2186" uniqueCount="767">
  <si>
    <t>Obiectul achiziției directe</t>
  </si>
  <si>
    <t xml:space="preserve">Cod CPV </t>
  </si>
  <si>
    <t>Valoarea estimată</t>
  </si>
  <si>
    <t>Sursa de finanțare</t>
  </si>
  <si>
    <t>Data estimată pentru inițiere</t>
  </si>
  <si>
    <t>Data estimată pentru finalizare</t>
  </si>
  <si>
    <t>Lei, fără TVA</t>
  </si>
  <si>
    <t>COMBUSTIBILI LICHIZI, GAZOSI, SOLIZI SI ULEIURI</t>
  </si>
  <si>
    <t xml:space="preserve">09130000-9  - Petrol si produse distilate (Rev.2)  </t>
  </si>
  <si>
    <t>venituri proprii</t>
  </si>
  <si>
    <t>PRODUSE ȘI MATERIALE DE/PENTRU CONSTRUCȚII, FINISARE</t>
  </si>
  <si>
    <t>44100000-1  - Materiale de constructii si articole conexe (Rev.2)</t>
  </si>
  <si>
    <t xml:space="preserve">CONTRACT Materiale de constructii </t>
  </si>
  <si>
    <t>44100000-1</t>
  </si>
  <si>
    <t xml:space="preserve">SCULE DE MANA, PRODUSE SI MATERIALE DE LACATUSERIE, FERONERIE, </t>
  </si>
  <si>
    <t xml:space="preserve">44316500-3  - Lacatusarie (Rev.2)   44511000-5  - Scule de mana (Rev.2) </t>
  </si>
  <si>
    <t>44316500-3</t>
  </si>
  <si>
    <t xml:space="preserve">CONTRACT Materiale de lacatuserie </t>
  </si>
  <si>
    <t>PRODUSE ȘI MATERIALE SANITARE</t>
  </si>
  <si>
    <t>MATERIALE SI PRODUSE DE CURATENIE SI INTRETINERE</t>
  </si>
  <si>
    <t>39831240-0</t>
  </si>
  <si>
    <t>PRODUSE ȘI MATERIALE TEXTILE</t>
  </si>
  <si>
    <t xml:space="preserve">APARATE, ARTICOLE ȘI ACCESORII ELECTRICE </t>
  </si>
  <si>
    <t xml:space="preserve">43300000-6 - Masini si echipament de constructii </t>
  </si>
  <si>
    <t>PRODUSE ALIMENTARE ȘI DE PROTOCOL</t>
  </si>
  <si>
    <t xml:space="preserve">15800000-6  - Diverse produse alimentare (Rev.2) </t>
  </si>
  <si>
    <t>15800000-6</t>
  </si>
  <si>
    <t>produse de panificatie</t>
  </si>
  <si>
    <t>15811000-6</t>
  </si>
  <si>
    <t>ARTICOLE DE CATERING</t>
  </si>
  <si>
    <t>ECHIPAMENTE PENTRU PROTECȚIE SI PSI</t>
  </si>
  <si>
    <t xml:space="preserve">18143000-3  - Echipamente de protectie (Rev.2) </t>
  </si>
  <si>
    <t>Contract Echipamente pentru protectia muncii</t>
  </si>
  <si>
    <t>ARTICOLE SPORTIVE</t>
  </si>
  <si>
    <t>CĂRȚI, ZIARE, JURNALE, JURNALE DE PRACTICA (LOGBOOK-uri) ȘI ABONAMENTE</t>
  </si>
  <si>
    <t>22100000-1  -  Carti, brosuri si pliante tiparite (Rev.2)                                 22200000-2  -  Ziare, reviste specializate, periodice si reviste (Rev.2)</t>
  </si>
  <si>
    <t>Pachet abonamente la ziarele Cuget Liber, Telegraf, Adevărul, Evenimentul Zilei, România Liberă, Ziarul Financiar, Revista Capital</t>
  </si>
  <si>
    <t>22200000-2</t>
  </si>
  <si>
    <t>NI DP Logbook - cursuri DP induction; 20 buc</t>
  </si>
  <si>
    <t>SERVICII TIPOGRAFICE</t>
  </si>
  <si>
    <t>66510000-8 - Servicii de asigurare (Rev.2)</t>
  </si>
  <si>
    <t>22453000-0</t>
  </si>
  <si>
    <t>71631200-2 Servicii de inspectie tehnica a automobilelor</t>
  </si>
  <si>
    <t>ITP autobuz ISUZU CT 09 UMC</t>
  </si>
  <si>
    <t>71631200-2</t>
  </si>
  <si>
    <t>Revizie tehnica periodica tahograf autobuz CT09UMC</t>
  </si>
  <si>
    <t>HARTIE, ARTICOLE DE BIROTICA SI PAPETARIE</t>
  </si>
  <si>
    <t xml:space="preserve">CONTRACT Hârtie, articole de birotică și papetărie </t>
  </si>
  <si>
    <t>CPV obiecte principale 30197640-4-Hartie autocopianta sau alte tipuri de hartie copianta (Rev.2)</t>
  </si>
  <si>
    <t>PIESE ȘI ACCESORII PENTRU COMPUTERE, RETELE ȘI VIDEOPROIECTOARE</t>
  </si>
  <si>
    <t>30237000-9  -  Piese si accesorii pentru computere (Rev.2)</t>
  </si>
  <si>
    <t>IMPRIMANTE, MULTIFUNCTIONALE, MASINI BIGUIT</t>
  </si>
  <si>
    <t>PIESE ȘI ACCESORII PENTRU IMPRIMANTE SI MULTIFUNCTIONALE</t>
  </si>
  <si>
    <t>30125000-1  -  Piese si accesorii pentru fotocopiatoare (Rev.2)</t>
  </si>
  <si>
    <t>CARTUSE DE TONER SI CERNEALA</t>
  </si>
  <si>
    <t>Contract Cartușe și tonere pentru imprimante, copiatoare și multifuncționale</t>
  </si>
  <si>
    <t xml:space="preserve">CERNEALA ȘI MATERIALE PENTRU TIPOGRAFIE </t>
  </si>
  <si>
    <t>22610000-9 - Cerneala tipografica (Rev.2)</t>
  </si>
  <si>
    <t>PACHETE SOFTWARE EDUCATIONALE</t>
  </si>
  <si>
    <t>Contract Upgrade si suport tehnic anual pentru licenta academica ANSYS Academic Research Mechanical and CFD (5 tasks)</t>
  </si>
  <si>
    <t>48190000-6</t>
  </si>
  <si>
    <t>Contract Software pentru sisteme de operare și licente</t>
  </si>
  <si>
    <t>24450000-3 - Produse agrochimice (Rev.2)</t>
  </si>
  <si>
    <t>MOBILIER; ACCESORII PENTRU MOBILIER; MATERIALE SI SERVICII RECONDITIONARE MOBILIER</t>
  </si>
  <si>
    <t>TAXE</t>
  </si>
  <si>
    <t xml:space="preserve">79941000-2 - Servicii de taxare (Rev.2)  obiecte principale </t>
  </si>
  <si>
    <t>taxa membru afiliat la asociatia NI-The Nautical Institute</t>
  </si>
  <si>
    <t>taxa anuala membru in cadrul IAMU</t>
  </si>
  <si>
    <t>SERVICII DE CERTIFICARE A SEMNĂTURII ELECTRONICE</t>
  </si>
  <si>
    <t>79132100-9 - Servicii de certificare a semnaturii electronice (Rev.2)</t>
  </si>
  <si>
    <t>Contracte Reînnoire certificat digital calificat și kit pentru semnatura electronica, 6 buc</t>
  </si>
  <si>
    <t>SERVICII DE CONTROL/VERIFICARI TEHNICE; PIESE SI ACCESORII</t>
  </si>
  <si>
    <t>50750000-7</t>
  </si>
  <si>
    <t>SERVICII CURIERAT INTERN ȘI INTERNAȚIONAL ȘI SERVICII POȘTALE</t>
  </si>
  <si>
    <t xml:space="preserve">64110000-0  - Servicii postale (Rev.2)   64120000-3 - Servicii de curierat (Rev.2)  </t>
  </si>
  <si>
    <t>CONTRACT Prestari servicii postale (intern și internațional neprioritar si prioritar)</t>
  </si>
  <si>
    <t>64110000-0</t>
  </si>
  <si>
    <t>CONTRACT Prestari servicii de curierat rapid intern</t>
  </si>
  <si>
    <t>64120000-3</t>
  </si>
  <si>
    <t>CONTRACT Prestari servicii de curierat rapid internațional</t>
  </si>
  <si>
    <t>SERVICII DE INVAȚĂMÂNT</t>
  </si>
  <si>
    <t xml:space="preserve">75121000-0 - Servicii administrative in invatamant (Rev.2) </t>
  </si>
  <si>
    <t>SERVICII INTERNET, CATV, TELEFONIE FIXA SI TELEFONIE MOBILA</t>
  </si>
  <si>
    <t>72400000-4 - Servicii de internet (Rev.2)   64211000-8 - Servicii de telefonie publica (Rev.2)
 64210000-1 - Servicii de telefonie si de transmisie de date (Rev.2)</t>
  </si>
  <si>
    <t>CONTRACT prestari servicii de internet si televiziune prin cablu</t>
  </si>
  <si>
    <t>72400000-4</t>
  </si>
  <si>
    <t>64212000-5</t>
  </si>
  <si>
    <t>SERVICII AUTORIZARE SI SERVICII PREGĂTIRE/PERFECȚIONARE PROFESIONALĂ PERSONAL UMC</t>
  </si>
  <si>
    <t>SERVICII DE PUBLICITATE</t>
  </si>
  <si>
    <t>TRANSPORT AVION,  RUTIER ȘI SERVICII  DE ÎNCHIRIERE MIJLOACE DE TRANSPORT ȘI UTILAJE CU ȘOFER</t>
  </si>
  <si>
    <t>SERVICII DE CAZARE</t>
  </si>
  <si>
    <t>MESE SERVITE</t>
  </si>
  <si>
    <t>SERVICII DE CATERING</t>
  </si>
  <si>
    <t>55520000-1 - Servicii de catering (Rev.2)</t>
  </si>
  <si>
    <t>55523000-2</t>
  </si>
  <si>
    <t>Contract Servicii catering-Organizare evenimente (coffee breaks și/sau platouri); Servicii catering-Mese servite (mic dejun și/sau prânz și/sau cină)</t>
  </si>
  <si>
    <t>CONTRACT Servicii  de verificare, reparare și întreținere pentru instalații de stingere și limitare a incendiilor cu hidranti interiori si exteriori</t>
  </si>
  <si>
    <t>50413200-5</t>
  </si>
  <si>
    <t>Contract Servicii de mentenanta (întretinere si reparatii) instalatii termice, instalatii sanitare, instalatii hidrofor si circuite de apa</t>
  </si>
  <si>
    <t xml:space="preserve">50700000-2 </t>
  </si>
  <si>
    <t>CONTRACT Servicii de asistenta tehnica hardware si software; Servicii de reparare si intretinere calculatoare si periferice informatice</t>
  </si>
  <si>
    <t>72611000-6</t>
  </si>
  <si>
    <t>CONTRACT Servicii de spalatorie inventar moale</t>
  </si>
  <si>
    <t>98310000-9</t>
  </si>
  <si>
    <t>51514110-2</t>
  </si>
  <si>
    <t>CONTRACT Servicii de asistenta tehnica pentru programe de calculator: FC, GM, MF, SA, AB</t>
  </si>
  <si>
    <t>72600000-6</t>
  </si>
  <si>
    <t>75111200-9</t>
  </si>
  <si>
    <t>72250000-2</t>
  </si>
  <si>
    <t>Servicii de mentenanță și upgrade pentru licența Matlab versiunea Classrom Academic License și toolboxuri</t>
  </si>
  <si>
    <t xml:space="preserve">72261000-2 </t>
  </si>
  <si>
    <t>85147000-1</t>
  </si>
  <si>
    <t>CONTRACT Servicii de medicina muncii</t>
  </si>
  <si>
    <t>50610000-4</t>
  </si>
  <si>
    <t>CONTRACT închiriere parcare 4 locuri - 60mp</t>
  </si>
  <si>
    <t>CONTRACT Servicii de trafic de radiocomunicatii navale</t>
  </si>
  <si>
    <t>79941000-2</t>
  </si>
  <si>
    <t>CONTRACT Servicii de verificare, incarcare si reparare stingatoare</t>
  </si>
  <si>
    <t xml:space="preserve">CONTRACT Servicii de mentenanta a aparatelor de climatizare, a agregate de racire si a ventiloconvectorilor </t>
  </si>
  <si>
    <t>50730000-1</t>
  </si>
  <si>
    <t>ALTE SERVICII</t>
  </si>
  <si>
    <t>CONTRACTE UTILITATI</t>
  </si>
  <si>
    <t>65100000-4</t>
  </si>
  <si>
    <t>09320000-8</t>
  </si>
  <si>
    <t>90511000-2</t>
  </si>
  <si>
    <t>PROIECT MENTOR</t>
  </si>
  <si>
    <t>PROIECT GECAMET (Grant IAMU 2017)</t>
  </si>
  <si>
    <t>PROIECT Holistica impactului surselor regenerabile de energie asupra mediului si climei- HORESEC</t>
  </si>
  <si>
    <t>MASINI SI UTILAJE /aparate de uz casnic</t>
  </si>
  <si>
    <t xml:space="preserve">CONTRACT inchiriere 5 purificatoare de apa si 6 dozatoare cu 24 cutii apa </t>
  </si>
  <si>
    <t>ANEXĂ 2 LA PROGRAMUL ANUAL AL ACHIZIȚIILOR PUBLICE_ACHIZIȚII DIRECTE 2019</t>
  </si>
  <si>
    <t xml:space="preserve">CONTRACT Servicii de intretinere si reparatii ascensoare  </t>
  </si>
  <si>
    <t>decembrie 2018</t>
  </si>
  <si>
    <t xml:space="preserve">CONTRACT servicii telefonie mobila </t>
  </si>
  <si>
    <t>Contract Motorină EFIX Diesel 51=cantitate maximă 5.200 litri și Benzină fără plumb EFIX 98=cantitate maximă 1.800 litri</t>
  </si>
  <si>
    <t>09134200-9; 09132100-4</t>
  </si>
  <si>
    <t>CONTRACT prestari servicii de telefonie fixa si inchiriere PBX, terminale si asigurare suport tehnic</t>
  </si>
  <si>
    <t>64211000-8; 79511000-9</t>
  </si>
  <si>
    <t xml:space="preserve">CONTRACT Servicii de mentenanta preventiva si corectiva sisteme de securitate </t>
  </si>
  <si>
    <t>CONTRACT servicii de mentenanta a licentelor UMS (University Management System) și servicii de asistenta în utilizarea aplicatiei UMS decembrie 2019-noiembrie 2020</t>
  </si>
  <si>
    <t>CONTRACT Servicii de verificare, revizie, întreținere și reparații la centralele termice, punctul termic și echipamentele din încăperile centralelor termice aparținând UMC, inclusiv manoperă înlocuire piese defecte</t>
  </si>
  <si>
    <t xml:space="preserve">45259300-0 Reparare si întreținere a centralelor termice </t>
  </si>
  <si>
    <t>79341000-6-
Servicii de publicitate</t>
  </si>
  <si>
    <t>ianuarie</t>
  </si>
  <si>
    <t>anunt in Monitorul Oficial in data de 10.01.2019</t>
  </si>
  <si>
    <t>CONTRACT Servicii juridice si servicii de informare juridica</t>
  </si>
  <si>
    <t xml:space="preserve">ianuarie </t>
  </si>
  <si>
    <t xml:space="preserve">30125000-1 </t>
  </si>
  <si>
    <t>79132100-9</t>
  </si>
  <si>
    <t>Konica Minolta DR-512K (DR512K/A2XN0RD) cilindru (drum) negru original pt Bizhub C224E, 1 buc</t>
  </si>
  <si>
    <t>Accesoriu fax pentru HP MFP M775 (CC487A), 1 buc</t>
  </si>
  <si>
    <t>Kit de transfer CB 463A pentru HP Color Laser Jet CM6040f MFP, 1 buc</t>
  </si>
  <si>
    <t>75121000-0</t>
  </si>
  <si>
    <t>Anunt in Monitorul oficial Partea III - Director Consiliu pentru Studii Universitare de Doctorat in 10.01.2019</t>
  </si>
  <si>
    <t>79341000-6</t>
  </si>
  <si>
    <t>Anunt in Monitorul oficial Partea III -Decizia 291/20.12.2018</t>
  </si>
  <si>
    <t>SERVICII DE VIDANJARE, COLECTARE ELIMINARE DESEURI</t>
  </si>
  <si>
    <t>Servicii de colectare, transport si eliminare saltele de pat casate</t>
  </si>
  <si>
    <t>31431000-6</t>
  </si>
  <si>
    <t>acumulatori 12V/7.2 Ah pentru UPS</t>
  </si>
  <si>
    <t>Stick de memorie 64 GB</t>
  </si>
  <si>
    <t>Hard extern 2 TB</t>
  </si>
  <si>
    <t>30233132-5</t>
  </si>
  <si>
    <t>30234600-4</t>
  </si>
  <si>
    <t>30236110-6</t>
  </si>
  <si>
    <t>Apa canal/2019 - RAJA</t>
  </si>
  <si>
    <t>Apa fierbinte, incalzire/2019 - RADET</t>
  </si>
  <si>
    <t>Apa fierbinte, incalzire/2019 - ELECTROCENTRALE CONSTANTA</t>
  </si>
  <si>
    <t>Salubritate+depozitare+inchiriere containere/2019 POLARIS</t>
  </si>
  <si>
    <t>31220000-4</t>
  </si>
  <si>
    <t>taxa membru IMCA 01.01.2019-31.12.2019</t>
  </si>
  <si>
    <t>servicii legatorie carti (printare coperti, brosare si taiere, lipire cu termoclei), 50 ex, 201 pag/ex, format B5</t>
  </si>
  <si>
    <t>CONTRACT Evaluare periodica de catre ARACIS program de studii de licnta "Tehnologii si Sisteme de Telecomunicatii" cf HG1731/2006</t>
  </si>
  <si>
    <t>anunt in ziar in data de 10.01.2019</t>
  </si>
  <si>
    <t xml:space="preserve">lopata pentru zapada din polipropilena coada lemn -12 buc; lopata dreptunghiulara cu bordura -10 buc </t>
  </si>
  <si>
    <t>44511120-2</t>
  </si>
  <si>
    <t>mocheta antiderapanta cu margine cauciuc 11mm, 10.20 ml</t>
  </si>
  <si>
    <t>39531000-3</t>
  </si>
  <si>
    <t>60400000-2 Servicii de transport aerian (Rev.2)</t>
  </si>
  <si>
    <t>55100000-1 Servicii hoteliere (Rev.2)</t>
  </si>
  <si>
    <t>66510000-8</t>
  </si>
  <si>
    <t>aparat aer conditionat 24000 BTU tip inverter</t>
  </si>
  <si>
    <t>decembrie</t>
  </si>
  <si>
    <t>Upgrade si mentenanta anuala License OCTOPUS-Office 6 01.02.2019-31.01.2020</t>
  </si>
  <si>
    <t>cotizatie membru asociatia CLDR anul 2018</t>
  </si>
  <si>
    <t>diverse produse alimentare</t>
  </si>
  <si>
    <t>pahare de unica folosinta, palete plastic, servetele de masa</t>
  </si>
  <si>
    <t>placa de retea</t>
  </si>
  <si>
    <t>transport avion Istanbul (23-27.01.2019)</t>
  </si>
  <si>
    <t>Memorie RAM laptop  DDRL, 8 GB</t>
  </si>
  <si>
    <t xml:space="preserve">    </t>
  </si>
  <si>
    <t>anunt in ziar in data de 23.01.2019</t>
  </si>
  <si>
    <t>anunt in Monitorul Oficial in data de 23.01.2019</t>
  </si>
  <si>
    <t xml:space="preserve">Pachet materiale electrice </t>
  </si>
  <si>
    <t>REACTIVI CHIMICI</t>
  </si>
  <si>
    <t>clorura de calciu tehnica 400 kg</t>
  </si>
  <si>
    <t>33696300-8</t>
  </si>
  <si>
    <t>cazare hotel Chatto Hotel Istanbul  (23-27.01.2019) BSAMI</t>
  </si>
  <si>
    <t>waste toner box A4NNWY1 pt Konica Minolta Bizhub C224e</t>
  </si>
  <si>
    <t>30237135-4</t>
  </si>
  <si>
    <t>placheta aniversara centenar Colegiul National Mihai Eminescu</t>
  </si>
  <si>
    <t>placheta aniversara centenar Aurel Vlaicu din Arad</t>
  </si>
  <si>
    <t>transport avion Otopeni-Tokyo-Otopeni, minim 1 escala, durata minima de zbor (19-25.04.2019)</t>
  </si>
  <si>
    <t>31680000-6</t>
  </si>
  <si>
    <t>februarie</t>
  </si>
  <si>
    <t>44334000-0</t>
  </si>
  <si>
    <t>profil aluminiu cu banda antiderapanta pentru treapta, 2 buc x 2,7m</t>
  </si>
  <si>
    <t>placa de retea wi-fi</t>
  </si>
  <si>
    <t>Taxa evaluare dosar DOATAP-Autoritatea Elena de recunostere si echivalare a diplomelor</t>
  </si>
  <si>
    <t>Electropompa si vas de expansiune apa statia hidrofor sediul central</t>
  </si>
  <si>
    <t>mouse wireless</t>
  </si>
  <si>
    <t>63512000-1 - Vanzare de bilete de calatorie si servicii de voiaj cu servicii complete (Rev.2)</t>
  </si>
  <si>
    <t>bilet avion 2 persoane Otopeni - Amsterdam - Otopeni</t>
  </si>
  <si>
    <t>SERVICII DE CONSULTANTA</t>
  </si>
  <si>
    <t>79140000-7 Servicii de consultanta si de informare juridica</t>
  </si>
  <si>
    <t>79417000-0  Servicii de consulatnta in doameniul securitatii</t>
  </si>
  <si>
    <t>multiplicare planse format A0-5 buc si A2-16 buc</t>
  </si>
  <si>
    <t>bilet avion 2 persoane Otopeni - Timisoara - Otopeni</t>
  </si>
  <si>
    <t>30237410-6</t>
  </si>
  <si>
    <t>42120000-6</t>
  </si>
  <si>
    <t>redeventa 10.01.19 cf contract 6657/05.06.92</t>
  </si>
  <si>
    <t>39717200-3</t>
  </si>
  <si>
    <t>lampa semnalizare trifazata+buton modular cu revenire</t>
  </si>
  <si>
    <t xml:space="preserve">31220000-4 </t>
  </si>
  <si>
    <t>redeventa trim IV/2018</t>
  </si>
  <si>
    <t>redeventa trim I/2019</t>
  </si>
  <si>
    <t>Bilet avion Otopeni - Larnaca si retur 17-19.02.2019</t>
  </si>
  <si>
    <t>18331000-8 _Tricouri</t>
  </si>
  <si>
    <t>Materiale de protectie cabluri electrice sala E203 (canaleta, copex ignifug, dibluri universale, reglete, banda izolatoare)</t>
  </si>
  <si>
    <t>asigurare medicala de calatorie la Istanbul</t>
  </si>
  <si>
    <t>permise de intrare in port, 11 buc</t>
  </si>
  <si>
    <t>22456000-1</t>
  </si>
  <si>
    <t>22456000-1 - Permise</t>
  </si>
  <si>
    <t>4 viniete de automobile (CT 09, 10, 11,12 UMC) - 12 luni,  19.01.2019-18.01.2020</t>
  </si>
  <si>
    <t>ASIGURARI, VINIETE DE AUTOMOBILE ȘI PERMISE AUTO</t>
  </si>
  <si>
    <t>50100000-6 Servicii de reparare si de intretinere a vehiculelor si a echipamentelor aferente si servicii conexe (Rev.2)</t>
  </si>
  <si>
    <t>REVIZII, REPARATII, VERIFICARI MASINI, DESCARCARE TAHOGRAF</t>
  </si>
  <si>
    <t>descarcare memorie tahograf digital si card sofer pentru 2019</t>
  </si>
  <si>
    <t>set tonere color pt HP 700 mfp M775, 6 bucati</t>
  </si>
  <si>
    <t>Tricouri bleumarin, bumbac, inscriptionate, 100 buc</t>
  </si>
  <si>
    <t>Tarif verificare dosar de solicitare in vederea validarii si inregistrarii, respectiv inscrierii program de studii universitare de master "Securitate cibernetica si managementul riscurilor"</t>
  </si>
  <si>
    <t>31681000-3</t>
  </si>
  <si>
    <t>septembrie</t>
  </si>
  <si>
    <t>octombrie</t>
  </si>
  <si>
    <t>servicii de asigurare RCA si CASCO</t>
  </si>
  <si>
    <t>66516100-1</t>
  </si>
  <si>
    <t>aprilie</t>
  </si>
  <si>
    <t>mai</t>
  </si>
  <si>
    <t>iunie</t>
  </si>
  <si>
    <t>martie</t>
  </si>
  <si>
    <t>legitimații de student pentru transport feroviar și cu metroul</t>
  </si>
  <si>
    <t>30232150-0</t>
  </si>
  <si>
    <t>stick USB 64 GB, 3 buc</t>
  </si>
  <si>
    <t>hartie fotografica pentru imprimanta cu jet</t>
  </si>
  <si>
    <t>distrugator documente A4, 1 buc</t>
  </si>
  <si>
    <t>cerneala Riso HC 5500, 5 kg</t>
  </si>
  <si>
    <t>22610000-9 Cerneala tipografica (Rev.2)</t>
  </si>
  <si>
    <t>noiembrie</t>
  </si>
  <si>
    <t xml:space="preserve">decembrie </t>
  </si>
  <si>
    <t xml:space="preserve">noiembrie </t>
  </si>
  <si>
    <t>taxa OCPI - extras carte funciara SC, extras plan cadastral BN</t>
  </si>
  <si>
    <t>alcool sanitar, 70%, 5 litri</t>
  </si>
  <si>
    <t xml:space="preserve">Lemn de foc </t>
  </si>
  <si>
    <t>03413000-8</t>
  </si>
  <si>
    <t>iulie</t>
  </si>
  <si>
    <t>august</t>
  </si>
  <si>
    <t>servicii legatorie Analele UMC(printare coperti, brosare si taiere, lipire cu termoclei), 76 ex, format A4, hartie 90 g</t>
  </si>
  <si>
    <t>servicii legatorie Ghid Matematica (printare coperti, brosare si taiere, lipire cu termoclei), 200 ex, format A5, hartie 80 g</t>
  </si>
  <si>
    <t>Materiale promoționale personalizate LOT I si LOT II</t>
  </si>
  <si>
    <t>22462000-6-Materiale publicitare (Rev.2)</t>
  </si>
  <si>
    <t>Casti audio bluetooth pliabile personalizate, 70 buc</t>
  </si>
  <si>
    <t>CONTRACT Servicii acces la program informatic legislativ</t>
  </si>
  <si>
    <t>66514110-0</t>
  </si>
  <si>
    <t>30233180-6 Dispozitive de stocare cu memorie flash (Rev.2)</t>
  </si>
  <si>
    <t>Taxa supraveghere si monitorizare anuala cursuri organizate de un furnizor de educatie, de formare profesionala sau de perfectionare OMT 444/2018 art 26</t>
  </si>
  <si>
    <t>SSD, 500GB, SATA 3, 2.5 inch-1 buc</t>
  </si>
  <si>
    <t>stampila "Vizat pentru control financiar preventiv"</t>
  </si>
  <si>
    <t>rovinieta CT08WUS 12 luni, incepand cu 19.03.19</t>
  </si>
  <si>
    <t>Casco autobuz CT09UMC, incepand cu 01.03.19</t>
  </si>
  <si>
    <t>30121100-4</t>
  </si>
  <si>
    <t>multifunctionala HP Color LaserJet Pro MFP M477fdw</t>
  </si>
  <si>
    <t>cazare Geneva 23.02-02.03.2019</t>
  </si>
  <si>
    <t>bilet avion Otopeni-Geneva-Otopeni, 23.02-02.03.2019</t>
  </si>
  <si>
    <t>cotizatie membru asociatia CLDR anul 2019</t>
  </si>
  <si>
    <t>39713210-8</t>
  </si>
  <si>
    <t>Masina de spalat rufe LG</t>
  </si>
  <si>
    <t>Uscator de rufe Whirpool</t>
  </si>
  <si>
    <t>asigurarea de calatorie, 23.02-02.03.2019</t>
  </si>
  <si>
    <t>30231000-7; 32342100-3 Casti (Rev.2)</t>
  </si>
  <si>
    <t>44423450-0</t>
  </si>
  <si>
    <t>hartie A3 120g/mp, 250 coli/top</t>
  </si>
  <si>
    <t>Corp imprimanta 620x604x700mm, culoare MAR LUGARNO KR 1</t>
  </si>
  <si>
    <t>Corp mobil 400x400x599mm, culoare CIRES</t>
  </si>
  <si>
    <t>39122100-4 Dulapuri (Rev.2)</t>
  </si>
  <si>
    <t xml:space="preserve">
Scaun de birou-1 buc și scaun vizitator-2 buc, conform model atasat sau echivalent calitativ, estetic și funcțional, culoare negru
</t>
  </si>
  <si>
    <t>39122100-4 Dulapuri</t>
  </si>
  <si>
    <t>39112000-0 Scaune</t>
  </si>
  <si>
    <t>anunt in ziar in data de 25.02.2019</t>
  </si>
  <si>
    <t>anunt in Monitorul Oficial in data de 25.02.2019</t>
  </si>
  <si>
    <t>placuta 30x10, gravata cu laser, scris BCC</t>
  </si>
  <si>
    <t>30213300-8</t>
  </si>
  <si>
    <t>38341300-0</t>
  </si>
  <si>
    <t>tonere HP CB390A, CB381A/CB382A/CB383A originale</t>
  </si>
  <si>
    <t>roll-up banner 85x200 cm, personalizat, print plocromie pe polipropilena, sistem aluminiu, geanta transport</t>
  </si>
  <si>
    <t>22460000-2</t>
  </si>
  <si>
    <t>30125100-2</t>
  </si>
  <si>
    <t>30197000-6</t>
  </si>
  <si>
    <t>Pachet:  cleste de curent Fluke a3000FC-2 buc; Fluke PC3000 FC Adapter-1 buc; clește de curent Fluke 375 FC-2 buc</t>
  </si>
  <si>
    <t xml:space="preserve">CONTRACT Servicii de dezinsectie pentru combaterea plosnitelor (lot 2) </t>
  </si>
  <si>
    <t>90921000-9</t>
  </si>
  <si>
    <t>CONTRACT Servicii de dezinsectie si deratizare</t>
  </si>
  <si>
    <t>bilet avion Londra-Bucuresti-Londra, 13-16.03.2019</t>
  </si>
  <si>
    <t>63512000-1</t>
  </si>
  <si>
    <t>Coroana flori naturale</t>
  </si>
  <si>
    <t>03121210-0</t>
  </si>
  <si>
    <t>Laptop/calculator portabil MacBook Pro 15"</t>
  </si>
  <si>
    <t>30213100-6 Computere portabile</t>
  </si>
  <si>
    <t>Multifunctional A3, color, laserjet</t>
  </si>
  <si>
    <t>30232110-8</t>
  </si>
  <si>
    <t>Cartuse de toner Black pentru Multifunctional A3, color, laserjet</t>
  </si>
  <si>
    <t>taxa participare la Conferinta 2018 IEEE CAMA</t>
  </si>
  <si>
    <t>taxa participare la Conferinta 2018 IEEE CAMA, 3-6 sept 2018, Suedia</t>
  </si>
  <si>
    <t>taxa participare la Conferinta EENVIRO 2018, 9-13 oct, Cluj-Napoca</t>
  </si>
  <si>
    <t>bilete avion Bucuresti-Stockholm 02-07 iulie 2018, 2 persoane</t>
  </si>
  <si>
    <t>cazare Vasteras, Suedia, 2 persoane, 02-07 sept 2018</t>
  </si>
  <si>
    <t>cazare Cluj-Napoca, 09.10-14.10.2018, 1 camera</t>
  </si>
  <si>
    <t>Container pentru componente instalatie surse diferite energie regenerabila</t>
  </si>
  <si>
    <t>34221000-2</t>
  </si>
  <si>
    <t>Inchiriere macara 40 To pentru amplasare container</t>
  </si>
  <si>
    <t>45510000-5</t>
  </si>
  <si>
    <t xml:space="preserve">Instalație complexă cu surse diferite de energii regenerabile cu funcționalitate on și off-grid în scopul analizei calității energiei electrice într-o rețea de tip smart-grid </t>
  </si>
  <si>
    <t>316820000-0</t>
  </si>
  <si>
    <t>materiale electrice si articole conexe bransament trifazat container</t>
  </si>
  <si>
    <t>servicii de auditare financiara</t>
  </si>
  <si>
    <t>79212100-4</t>
  </si>
  <si>
    <t>switch 8 porturi 10/100/1000 cu management RJ45</t>
  </si>
  <si>
    <t>proiect 2019</t>
  </si>
  <si>
    <t>proiect HORESEC - 2018</t>
  </si>
  <si>
    <t>Contract Album monografic de promovare program ERASMUS in UMC</t>
  </si>
  <si>
    <t>22100000-1</t>
  </si>
  <si>
    <t>5400 euro</t>
  </si>
  <si>
    <t>ian 2018</t>
  </si>
  <si>
    <t xml:space="preserve">Bilet avion Bucuresti- Manila si retur (20-26 oct 2018) - Seminar Internat Erasmus + organiz de Maritime Academy of Asia&amp;Pacific </t>
  </si>
  <si>
    <t>3000 euro</t>
  </si>
  <si>
    <t>proiecte Erasmus +   2018-2019</t>
  </si>
  <si>
    <t>hartie A4 80 g 500 coli/top Sky Copy-20 topuri, hartie A4 90 g 500 coli/top, Colotech+ - 5 topuri</t>
  </si>
  <si>
    <t>30197643-5</t>
  </si>
  <si>
    <t>toner negru CB390A-1 buc, set color CB381A/CB382A/CB383A -1 set</t>
  </si>
  <si>
    <t>Contract Servicii juridice pentru infiintarea unui ONG conform obiectivelor proiectului MENTOR</t>
  </si>
  <si>
    <t>79111000-2</t>
  </si>
  <si>
    <t>servicii de catering 200 pers, 19.10.2018</t>
  </si>
  <si>
    <t>PROIECT Blue Career Centre of Eastern Mediterranean and Black Sea Blue Careers in Europe - Cazare Varna, 2 pers, hotel Modus</t>
  </si>
  <si>
    <t>55100000-1 - Servicii hoteliere (Rev.2)</t>
  </si>
  <si>
    <t>118 euro</t>
  </si>
  <si>
    <t>Servicii de cazare Varna 8 camere duble +4 single, per 15-16 nov</t>
  </si>
  <si>
    <t>55110000-4</t>
  </si>
  <si>
    <t>mnoiembrie</t>
  </si>
  <si>
    <t>Servicii de cazare Atena, mic dejun inclus, hotel 3 stele, 2 nopti</t>
  </si>
  <si>
    <t>bilet de avion Otopeni-Atena, 29.11-01.12.2018</t>
  </si>
  <si>
    <t>proiect 2018</t>
  </si>
  <si>
    <t>transport autocar Constanta-Otopeni-Constanta</t>
  </si>
  <si>
    <t>bilet avion Bucuresti-Geneva-Bucuresti, 22-28.04.2018, 1 persoana</t>
  </si>
  <si>
    <t>60420000-8</t>
  </si>
  <si>
    <t>cazare hotel Geneva, 3 stele, 6 nopti, 1 persoana</t>
  </si>
  <si>
    <t>asigurare medicala de calatorie 7 zile</t>
  </si>
  <si>
    <t>66512200-4</t>
  </si>
  <si>
    <t>servicii de cercetare econometrica</t>
  </si>
  <si>
    <t>79311400-1_Servicii de cercetare economica</t>
  </si>
  <si>
    <t>cartele telefonie mobila (reincarcare)pentru convorbiri internationale fix si mobil</t>
  </si>
  <si>
    <t>Set cartuse imprimanta HP Deskjet 3540, 3 seturi</t>
  </si>
  <si>
    <t>hartie copiator, 80 g/mp, 5 topuri</t>
  </si>
  <si>
    <t>30192700-8</t>
  </si>
  <si>
    <t>taxe diseminare chestionar GECAMET Google si Facebook</t>
  </si>
  <si>
    <t>taxa publicare articole de cercetare in revista Transnav</t>
  </si>
  <si>
    <t>taxa publicare articol jurnal WoS-Postmodern Openings, taxa publicare articol jurnal WoS-Revista Romaneasca</t>
  </si>
  <si>
    <t>cazare Hotel Crown Harbor Busan, Coreea</t>
  </si>
  <si>
    <t>55110000-4 - Servicii de cazare la hotel</t>
  </si>
  <si>
    <t>bilet avion Bucuresti-Busan-Bucuresti 21-27.07.2017</t>
  </si>
  <si>
    <t>60400000-2-Servicii de transport aerian</t>
  </si>
  <si>
    <t>transfer aeroport-hotel-aeroport</t>
  </si>
  <si>
    <t>60100000-9-Servicii de transport rutier</t>
  </si>
  <si>
    <t>proiect 2017</t>
  </si>
  <si>
    <t>proiect Erasmus 2018</t>
  </si>
  <si>
    <t>rollup banner 100x200 cm personalizat (sistem+print)</t>
  </si>
  <si>
    <t>30195600-8</t>
  </si>
  <si>
    <t>servicii de catering 150 persoane eveniment Blue Carrer Day in data de 27.10.2017</t>
  </si>
  <si>
    <t>servicii de curierat Bulgaria</t>
  </si>
  <si>
    <t>cazare 10-13.05.2017 Constanta pensiune 2 stele - 7 single si 3 mese/zi/persoana</t>
  </si>
  <si>
    <t>Servicii de înregistrare domeniu gecamet.ro</t>
  </si>
  <si>
    <t>72417000-6-Nume de domenii de internet</t>
  </si>
  <si>
    <t>Servicii de filmare full HD din doua unghiuri si fotografiere</t>
  </si>
  <si>
    <t>92111250-9</t>
  </si>
  <si>
    <t>Servicii de transport local Constanta perioada 10-13 mai 17</t>
  </si>
  <si>
    <t>60140000-1</t>
  </si>
  <si>
    <t>Materiale publicitare (mape prezentare, foi A4 cu programul, bloc notes A5, pixuri, banner exterior, Afise A4, Afise A3, roll-up-uri, servicii grafica</t>
  </si>
  <si>
    <t>22462000-6</t>
  </si>
  <si>
    <t>Servicii transport aeroport tur-retur</t>
  </si>
  <si>
    <t>Servicii de realizare website www.gecamet.ro</t>
  </si>
  <si>
    <t>72413000-8</t>
  </si>
  <si>
    <t>Cazare Varna 10-14.10.17 si transport auto Constanta - Varna</t>
  </si>
  <si>
    <t>taxa de participare Varna oct 2017 (540 USD)</t>
  </si>
  <si>
    <t>PROIECT ERASMUS+ aferent SOM - UNGUREANU</t>
  </si>
  <si>
    <t>CONTRACT Servicii de consultanță și asistență în vederea implementării Regulamentului (UE) european de protecție a datelor cu caracter personal, nr. 679/27 aprilie 2016, în Universitatea Maritimă din Constanța</t>
  </si>
  <si>
    <t xml:space="preserve">placi tavan casetat gips caron </t>
  </si>
  <si>
    <t>asigurare medicala de calatorie Londra, 7 zile</t>
  </si>
  <si>
    <t>66512220-0</t>
  </si>
  <si>
    <t>bilet avion Bucuresti-Londra-Bucuresti, 28.04-04.05.2019</t>
  </si>
  <si>
    <t>63510000-7</t>
  </si>
  <si>
    <t>cotizatie aferenta anului 2019 conform statutului privind funcționarea consiliului național al rectorilor, actualizat 2013</t>
  </si>
  <si>
    <t xml:space="preserve">Reparat boiler electric Ariston </t>
  </si>
  <si>
    <t>Servicii de editare a publicaţie “Tomisul Cultural”, aflată sub egida Universităţii Maritime din Constanţa - Editura Nautica-2 editii a 200 exemplare/editie</t>
  </si>
  <si>
    <t xml:space="preserve">79970000-4 </t>
  </si>
  <si>
    <t>39712300-9</t>
  </si>
  <si>
    <t>uscator maini 1500W</t>
  </si>
  <si>
    <t>44171000-9</t>
  </si>
  <si>
    <t>32324000-0 Televizoare (Rev.2)</t>
  </si>
  <si>
    <t>TV diagonala 164 cm LG Smart TV 65UK6470PLC, sala P007</t>
  </si>
  <si>
    <t>tabla magnetica 120x180 cm, P007</t>
  </si>
  <si>
    <t>NI Logbook - cursuri DP induction; 20 buc</t>
  </si>
  <si>
    <t>IMCA Logbook - cursuri DPMaintenance; 20 buc</t>
  </si>
  <si>
    <t>transport rutier persoane, Constanta-Otopeni,18.03-30.03.2019</t>
  </si>
  <si>
    <t>cazare hotel Londra, 28.04-04.05.2019</t>
  </si>
  <si>
    <t>34942100-3 Stalpi indicatori (Rev.2)</t>
  </si>
  <si>
    <t>30192153-8 - Stampile cu text</t>
  </si>
  <si>
    <t xml:space="preserve">Calculator desktop cu monitor </t>
  </si>
  <si>
    <t>Aparat de aer conditionat 9000 btu,furnizare si montare</t>
  </si>
  <si>
    <t>39515410-2</t>
  </si>
  <si>
    <t>Image Unit Drum Oki MC562W</t>
  </si>
  <si>
    <t>44192000-2</t>
  </si>
  <si>
    <t>Pachet materiale constructii Lot 1+2+3 cornier, sarma, vopsea, diluant, etc</t>
  </si>
  <si>
    <t>taxa eliberare certificat de transport in cont propriu</t>
  </si>
  <si>
    <t>anunt in Monitorul Oficial in data de 19.03.2019</t>
  </si>
  <si>
    <t>anunt in ziar in data de 19.03.2019</t>
  </si>
  <si>
    <t>asigurare medicala de calatorie Tokyo, 19-26 aprilie 2019</t>
  </si>
  <si>
    <t>4 stalpi delimitare spatii + 20 m snur</t>
  </si>
  <si>
    <t>cazare Iasi, 08-10.05.2019, 1 camera single</t>
  </si>
  <si>
    <t>transport rutier 1 persoana, Constanta-Otopeni, 08-10.05.2019</t>
  </si>
  <si>
    <t>bilet avion Otopeni-Iasi, 1 persoana, 08-10.05.2019</t>
  </si>
  <si>
    <t>monitoare diagonala 19"-11 buc</t>
  </si>
  <si>
    <t>casca audio Peltor Mt7H79A- 5 buc</t>
  </si>
  <si>
    <t>Ciment structo Plus 20 kg/sac</t>
  </si>
  <si>
    <t>44111200-3 Ciment (Rev.2)</t>
  </si>
  <si>
    <t>Servicii curatare suprafete vitrate</t>
  </si>
  <si>
    <t>90911300-9</t>
  </si>
  <si>
    <t>09134100-8</t>
  </si>
  <si>
    <t>ulei motor 4T (0.6l)</t>
  </si>
  <si>
    <t>Aracet pentru lemn - 4l</t>
  </si>
  <si>
    <t>24911200-5 Adezivi (Rev.2)</t>
  </si>
  <si>
    <t>motopompa  Honda 4 CP</t>
  </si>
  <si>
    <t>42122100-1</t>
  </si>
  <si>
    <t>Jaluzele tip rolete, sala P007 + P012</t>
  </si>
  <si>
    <t>39294100-0</t>
  </si>
  <si>
    <t>LOT 1-Mape de prezentare personalizate (70 buc) si Diplome personalizate (100 buc)-Concurs SOS Natura</t>
  </si>
  <si>
    <t>Ecusoane 100 buc, pix fara mecanism 70 buc, Hartie A4, 3 topuri-Concurs SOS Natura</t>
  </si>
  <si>
    <t xml:space="preserve"> 30190000-7</t>
  </si>
  <si>
    <t>Set cartuse imprimanta Epson L455</t>
  </si>
  <si>
    <t>30192113-6</t>
  </si>
  <si>
    <t>Rolete E112</t>
  </si>
  <si>
    <t>Ascensor buton comanda usa parter</t>
  </si>
  <si>
    <t>Ascensor - cartele lift defecte</t>
  </si>
  <si>
    <t xml:space="preserve">Masă de lucru, 1800 x 800 x 770mm, culoare crem - 1 buc; Suport unitate calculator,  440 x 110 x 236mm,  atasat culoare crem- 1 buc; Dulap pentru materiale 600 x 354 x 2089mm, culoare crem - 1 buc.
</t>
  </si>
  <si>
    <t>39298700-4</t>
  </si>
  <si>
    <t>79811000-2</t>
  </si>
  <si>
    <t>79821000-5</t>
  </si>
  <si>
    <t>30195900-1</t>
  </si>
  <si>
    <t>30191400-8</t>
  </si>
  <si>
    <t xml:space="preserve">22458000-5 </t>
  </si>
  <si>
    <t>32342100-3</t>
  </si>
  <si>
    <t>24312120-1</t>
  </si>
  <si>
    <t>71356100-9</t>
  </si>
  <si>
    <t>42161000-5</t>
  </si>
  <si>
    <t>22457000-8</t>
  </si>
  <si>
    <t xml:space="preserve">42419510-4 </t>
  </si>
  <si>
    <t>60130000-8</t>
  </si>
  <si>
    <t>98341000-5</t>
  </si>
  <si>
    <t xml:space="preserve">66512200-4 </t>
  </si>
  <si>
    <t>60400000-2</t>
  </si>
  <si>
    <t>Inchiriat autocat 50 elevi Braila-Constanta si retur</t>
  </si>
  <si>
    <t>taxa membru CNPTI pt anul 2019</t>
  </si>
  <si>
    <t>Unitate centrala pt PC sala E113</t>
  </si>
  <si>
    <t>Fuser imprimanta HP</t>
  </si>
  <si>
    <t>Camera termoviziune Flir E5</t>
  </si>
  <si>
    <t>Seminte de gazon, 10kg și 9 butași trandafiri</t>
  </si>
  <si>
    <t>39710000-2</t>
  </si>
  <si>
    <t>Suport de curs IMO disciplina "Familiarizare privind securitatea navei pentru personalul cu atributii specifice de securitate"</t>
  </si>
  <si>
    <t>30142200-8</t>
  </si>
  <si>
    <t>casa de marcat Datecs DP-25 cu acumulator si servicii conexe</t>
  </si>
  <si>
    <t>pix cu gel, 0.7mm, cu mecanism, Pilot sau echivalent, 16 buc Concurs PICforALL</t>
  </si>
  <si>
    <t>hartie A4, 80g/mp, 500 coli/top, 2 topuri Concurs PICforALL</t>
  </si>
  <si>
    <t>30197642-8</t>
  </si>
  <si>
    <t>30192121-5</t>
  </si>
  <si>
    <t xml:space="preserve">Servicii de inspectie anuala echipamente GMDSS - Lot 1; </t>
  </si>
  <si>
    <t>carton A4, 250g/mp, 125 coli/top, 1 top Concurs PICforALL</t>
  </si>
  <si>
    <t>cablu HDMI 10m, versiune 2.0, 4K</t>
  </si>
  <si>
    <t>32351000-8</t>
  </si>
  <si>
    <t>30124100-5</t>
  </si>
  <si>
    <t>CONTRACT Servicii de productie si difuzare in mediul online de materiale educationale in scop didactic</t>
  </si>
  <si>
    <t>80420000-4</t>
  </si>
  <si>
    <t>concurs "SOS NATURA"</t>
  </si>
  <si>
    <t>Taxe OCPI extras carte funciare, plan cadastral incheieri intabulare SLM</t>
  </si>
  <si>
    <t>taxa Serviciu mobil maritim perioda trim I 2019 Licenta MM-NAV 03-2009</t>
  </si>
  <si>
    <t xml:space="preserve">70321000-7; </t>
  </si>
  <si>
    <t>30211000-1</t>
  </si>
  <si>
    <t>inchiriat autocar transport intern Constanta sediul SLM - sediul central pentru 30 elevi pe 11.04.2019</t>
  </si>
  <si>
    <t>60172000-4</t>
  </si>
  <si>
    <t>15981000-8 - Apa minerala (Rev.2)</t>
  </si>
  <si>
    <t>Set palete+mingii tenis de masa, 3 seturi, "Cupa UMC"</t>
  </si>
  <si>
    <t>37400000-2 Articole si echipamente d sport</t>
  </si>
  <si>
    <t>Cupe sportive personalizate, 2 seturi , "Cupa UMC"</t>
  </si>
  <si>
    <t>39298700-4 Trofee</t>
  </si>
  <si>
    <t>Veste de departajare, 27 buc, "Cupa UMC"</t>
  </si>
  <si>
    <t>Roll-up "Alege Educatia! Este calea către viitorul tău"</t>
  </si>
  <si>
    <t xml:space="preserve">Revizie tehnica periodica 5 autovehicule: Lot 1 Renault Megane (CT08WUS); Dacia Duster (CT10UMC); Dacia Logan Van (CT11UMC); Volkswagen Caravelle (CT12UMC) ; Lot 2 Autobuz Isuzu (CT09UMC)   </t>
  </si>
  <si>
    <t xml:space="preserve">apa minerala si apa plata 0.5 l/sticla, </t>
  </si>
  <si>
    <t>31340000-1</t>
  </si>
  <si>
    <t>taxa utilizare spectru pentru Serviciu mobil maritim perioada 01.01.2019-31.03.2019 Licenta MM-TRM 01-2012</t>
  </si>
  <si>
    <t xml:space="preserve">NI Logbook - cursuri DP induction; </t>
  </si>
  <si>
    <t>Concurs PICforALL</t>
  </si>
  <si>
    <t>inchiriat autocatr Fetesti - Constanta - retur 19.04.19</t>
  </si>
  <si>
    <t>Furnizare si montare echipamente: receptor NAVTEX si statie radio SIMRAD RS20S - Lot 2</t>
  </si>
  <si>
    <t>Materiale pentru reconditionat fatade CSUN</t>
  </si>
  <si>
    <t>Transport cupe gravate "Cupa UMC"</t>
  </si>
  <si>
    <t>Acumulator auto 12 V, 100 Ah</t>
  </si>
  <si>
    <t>fuser unit pt Canon I-Sensys MF9220Cdn</t>
  </si>
  <si>
    <t>pixuri personalizate, 200 buc</t>
  </si>
  <si>
    <t>stick de memorie 4 GB, 200 buc</t>
  </si>
  <si>
    <t>hartie A4, 80g/mp, 500 coli/top, 3 topuri; carton A4 160 gr/mp 250 coli/top 1, top, Sesiunea de Comunicari Stiintifice a Studentilor</t>
  </si>
  <si>
    <t>Sesiunea de Comunicari Stiintifice</t>
  </si>
  <si>
    <t>cafetiera 1000W, capacitate 1.2 l, vas termorezistent din otel inoxidabil, sistem anti-picurare, oprire automata, picioruse antialunecare, indicator nivel apa</t>
  </si>
  <si>
    <t>publicatia Internationalisation of Higher Education 01.01.2019-31.12.2019</t>
  </si>
  <si>
    <t>anunt in ziar in data de 06.05.2019</t>
  </si>
  <si>
    <t>anunt in Monitorul Oficial in data de 06.05.2019</t>
  </si>
  <si>
    <t>power supply PM1207, 120/230V AC, ouput 24V DC-1 buc; CPU 1211C PS 24V DC-1 buc; communication module CM 1241, RS422/485-1 buc</t>
  </si>
  <si>
    <t>sursa PC 450W, format ATX, conectori SATA 4, conectori Molex 2</t>
  </si>
  <si>
    <t>insigne personalizate-40 buc, diplome personalizate format A4-40 buc, Concurs si Sesiunea "Tinerii si energia verde"</t>
  </si>
  <si>
    <t>buget</t>
  </si>
  <si>
    <t>carnet de student, 2550 buc</t>
  </si>
  <si>
    <t>31711000-3</t>
  </si>
  <si>
    <t xml:space="preserve">44411000-4 </t>
  </si>
  <si>
    <t>35821000-5</t>
  </si>
  <si>
    <t>Steaguri de interior cu suport de alama: Romania, UE, UMC</t>
  </si>
  <si>
    <t>Tabla magnetica ceramica 240x120 cm</t>
  </si>
  <si>
    <t>30195920-7</t>
  </si>
  <si>
    <t xml:space="preserve">Acumulator auto 12 V, 180 Ah, 1000A </t>
  </si>
  <si>
    <t>placheta aniversara Universitatea de Vest din Timisoara</t>
  </si>
  <si>
    <t>Erasmus KA205-048177/YOUTH-60/19.09.2018 - get together practical tools for youth engagement" - Deleanu / Panaitescu M</t>
  </si>
  <si>
    <t>deplasare Constanta - Edirne Turcia 18-20.04.2019</t>
  </si>
  <si>
    <t>1150 euro</t>
  </si>
  <si>
    <t>31710000-6</t>
  </si>
  <si>
    <t>Folie transfer termic</t>
  </si>
  <si>
    <t>inchiriat microbuz transport 13+1 studenti la Otopeni pe 14.04.2019</t>
  </si>
  <si>
    <t>71631000-0</t>
  </si>
  <si>
    <t>Servicii verificare tehnica anuala CNCIR 2 ascensoare persoane</t>
  </si>
  <si>
    <t>cotizatie membru Asociatia Anelis Plus pentru anul 2019 cf Hot AGA din 27.10.2017</t>
  </si>
  <si>
    <t>79110000-8 - Servicii de consultanta si de reprezentare juridica (Rev.2)</t>
  </si>
  <si>
    <t>CONTRACT Redactare, semnare acțiune împotriva pârâtului, asistență și reprezentare în fața Judecătoriei Constanța</t>
  </si>
  <si>
    <t>CONTRACT Redactare, semnare cereri, asistenta si reprezentare in dosar nr. 7108/118/2016 al Tribunal Constanta</t>
  </si>
  <si>
    <t>taxa anuala de membru in grupul DP TEG</t>
  </si>
  <si>
    <t>44221220-3</t>
  </si>
  <si>
    <t>5600-8100</t>
  </si>
  <si>
    <t>Taxa de publicare articol "A Technique for Radar Cross Section Measurements in the Fresnel Region" în revista IEEE Antennas and Wireless Propagation Letters</t>
  </si>
  <si>
    <t>79941000-2 - Servicii de taxare (Rev.2)</t>
  </si>
  <si>
    <t>50112100-4</t>
  </si>
  <si>
    <t>Placuta indicatoare pentru Departament Asigurarea Calității</t>
  </si>
  <si>
    <t xml:space="preserve">44423450-0 Placute indicatoare </t>
  </si>
  <si>
    <t>memory stick 60GB KINGSTON sa echivalent calitativ concurs "SOS NATURA"</t>
  </si>
  <si>
    <t>Lucrari refacere instalatie de protectie la supratensiuni atmosferice (paratrasnet) sediul central</t>
  </si>
  <si>
    <t>45312311-0</t>
  </si>
  <si>
    <t>Tricouri bumbac, bleumarin + inscriptionare fata-verso, 20 buc "Cupa UMC"</t>
  </si>
  <si>
    <t>Asigurare facultativa accidente persoane si bagaje transportate CT08WUS+CT09UMC+CT10UMC+CT12UMC</t>
  </si>
  <si>
    <t>66512100-3</t>
  </si>
  <si>
    <t>44190000-8 Diverse Materiale de constructii</t>
  </si>
  <si>
    <t xml:space="preserve">44316500-3  - Lacatusarie </t>
  </si>
  <si>
    <t>discuri diamantate necesare pentru construire gratar gradina SLM, 3 buc - LOT 3</t>
  </si>
  <si>
    <t>caramida pentru construire gratar gradina SLM, 910 buc+500 buc+60 buc-LOT 1</t>
  </si>
  <si>
    <t>mortar pentru construire gratar gradina SLM, 9 buc+5 buc-LOT 2</t>
  </si>
  <si>
    <t>plasa sudata D4mm, 2000x6000mm, ochi 100x100mm, pentru construire gratar gradina SLM, 1 buc-LOT 4</t>
  </si>
  <si>
    <t>bare laminate, criblura, nisipspalat si sortat si ciment extradur, 30kg+45kg+100kg+1500kg+400kg, pentru extindere platforma betonata de la foisor SLM-LOT 1</t>
  </si>
  <si>
    <t>plasa sudata D4mm, 2000x6000mm, ochi 100x100mm,  2 buc, pentru extindere platforma betonata de la foisor SLM-LOT 3</t>
  </si>
  <si>
    <t>discuri debitare otel, pentru extindere platforma betonata foisor SLM, 15 buc - LOT 2</t>
  </si>
  <si>
    <t>Snur, D 6mm, negr, 150m, pentru extindere platforma betonata de la foisor SLM, 1 rola-Lot 4</t>
  </si>
  <si>
    <t>9541100-7 Sfori, franghii si funi</t>
  </si>
  <si>
    <t>Coroana flori naturale, 2 buc</t>
  </si>
  <si>
    <t>03121210-0, Aranjamente florale</t>
  </si>
  <si>
    <t>Servicii de perfectionare a personalului care utilizeaza aplicatia UMS, 2 buc, 15-17.05.2019</t>
  </si>
  <si>
    <t>79633000-0 Servicii de perfectionare a personalului</t>
  </si>
  <si>
    <t>dusumea terasa WPC, profil finisare WPC, cleme WPC pentru recopertare ponton pe piloni SLM-LOT 1</t>
  </si>
  <si>
    <t>44531000-1 - Dispozitive de fixare cu filet</t>
  </si>
  <si>
    <t>suruburi autoforante si suruburi inox pentru recopertare ponton pe piloni SLM-LOT 3</t>
  </si>
  <si>
    <t>diluant, pensule, tavi zugravit, trafaleti, grund metal, silicon, spuma poliuretanica, pentru construirea unui pavilion de gradina la SLM - LOT 1</t>
  </si>
  <si>
    <t>tabla neagra, teava patrata otel, cornier otel, teava dreptunghiulara, profil otel laminat, pentru construirea unui pavilion de gradina la SLM - LOT 3</t>
  </si>
  <si>
    <t>burlan scurgere, coliere fixare, capac de jgheab, jgheab, bratara PVC, cot scurgere, cot burlan, racord jgheab, pentru construirea unui pavilion de gradina la SLM - LOT 4</t>
  </si>
  <si>
    <t>profil pin termotratat cu striatii, grinda rindeluita, pentru construirea unui pavilion de gradina la SLM - LOT 6</t>
  </si>
  <si>
    <t>Pixuri cu grip , bic sau echivalent calitativ, 30 buc și notebook A5 150-200 pagini-30 buc "Capitan pe nava viitorului"</t>
  </si>
  <si>
    <t>asigurare medicala calatorie Turcia 16-19 iunie</t>
  </si>
  <si>
    <t>Bilet avion 1 persoana kogalniceanu - Istanbul 16-19 iunie</t>
  </si>
  <si>
    <t xml:space="preserve">32324000-0 </t>
  </si>
  <si>
    <t>pat cablu  alb 15x10 adeziv 5 bucx2 ml/buc</t>
  </si>
  <si>
    <t>Pachet scula de mana - fierastrau circular, ,masina gaurit, masina insurubat</t>
  </si>
  <si>
    <t>Fuser imprimanta OKI MC 562 w</t>
  </si>
  <si>
    <t>cablu HDMI v2.0 20 m-4 buc, spliter HDMI-3 buc, cablu HDMI v2.0 1,5 m - 3 buc</t>
  </si>
  <si>
    <t>anunt in ziar in data de 21.05.2019</t>
  </si>
  <si>
    <t>09211100-2</t>
  </si>
  <si>
    <t>ulei transmisie T90 20 litri - ascensor</t>
  </si>
  <si>
    <t>Difuzare spoturi publicitare la radio perioada 13-15.05.2019 - conferinta "Black Sea Maritime Cyber Security 2019"</t>
  </si>
  <si>
    <t>92211000-3</t>
  </si>
  <si>
    <t>buget conferinta</t>
  </si>
  <si>
    <t>Baterii LR03/1.5v/AAA</t>
  </si>
  <si>
    <t>38653400-1</t>
  </si>
  <si>
    <t xml:space="preserve">Ecran proiectie si set boxe audio </t>
  </si>
  <si>
    <t>vaselina pentru ascensor</t>
  </si>
  <si>
    <t>09221100-5</t>
  </si>
  <si>
    <t>Pixuri cu grip , bic sau echivalent calitativ, 15 buc și notebook A5 150-200 pagini-15 buc "Capitan pe nava viitorului"</t>
  </si>
  <si>
    <t>44511000-5</t>
  </si>
  <si>
    <t>mapa personalizata-200 buc, pix personalizat-200 buc, agenda personalizata format A5-150 buc, stick memorie personalizat 8 GB-150 buc, BlackSea Maritime Cyber Security Conference</t>
  </si>
  <si>
    <t>roll-up 85x200cm personalizat-2 buc, banner de exterior 3,33x1,8m-1 buc</t>
  </si>
  <si>
    <t>31532000-4 - Piese pentru lămpi şi accesorii de iluminat</t>
  </si>
  <si>
    <t>sfera, alb, plastic, E27, diametru 20cm, 10 buc; sfera opal, alb, E27, diametru 30cm, 5buc-LOT 2</t>
  </si>
  <si>
    <t>bec led tip porumb, 15W, E27, dimensiuni 143x60mm, 60000K, 40 buc-LOT 3</t>
  </si>
  <si>
    <t>plasa sudata diametru 4mm, 2000x6000mm, 1 buc; cornier otel 30x30x3mm, 6ml, 7 buc; balama cu aripi plane 100x88mm, 1 set; zavor aplicat inchidere lacat, 100x65mm, 1 buc-LOT 1</t>
  </si>
  <si>
    <t>cablu HDMI 10m</t>
  </si>
  <si>
    <t>32421000-0</t>
  </si>
  <si>
    <t>prelungitor 6P 1.5M 3600W, 1 buc; stecher iesire IP20 P, 3 buc</t>
  </si>
  <si>
    <t>prelungitor 3P 10M, 2 buc; canal WDK 17.5x17.5 alb, 5 buc</t>
  </si>
  <si>
    <t>manusi piele vitel</t>
  </si>
  <si>
    <t xml:space="preserve">18143000-3 </t>
  </si>
  <si>
    <t>30237260-9</t>
  </si>
  <si>
    <t>suport reglabil perete LCD</t>
  </si>
  <si>
    <t>55110000-4-Servicii de cazare la hotel</t>
  </si>
  <si>
    <t>Servicii autorizate de dirigentie pentru lucrari de instalatii electrice</t>
  </si>
  <si>
    <t>remediere defectiuni autoturism CT08WUS Renault Megane si CT10UMC Dacia Duster</t>
  </si>
  <si>
    <t>31411000-0</t>
  </si>
  <si>
    <t>30125000-1</t>
  </si>
  <si>
    <t>toner Minolta TN-118 - 1 buc, toner LC229XL bk - 1 buc, toner LC225XL color - 1 set</t>
  </si>
  <si>
    <t>buget-Sesiune de Comunicari Stiintifice</t>
  </si>
  <si>
    <t>bilet avion si cazare, Conferinta Transnav</t>
  </si>
  <si>
    <t>44221000-5 Ferestre, usi si articole conexe (Rev.2)</t>
  </si>
  <si>
    <t>Sisteme autoinchidere si geamuri pentru usi existente - furnizare si montare lot 1+2</t>
  </si>
  <si>
    <t>bilet avion Bucuresti-Munchen-Bucuresti</t>
  </si>
  <si>
    <t>Reparatie masina de tuns gazon tip Husqvarna LC 253S</t>
  </si>
  <si>
    <t>50800000-3 Diverse servicii de intretinere si de reparare</t>
  </si>
  <si>
    <t>transport rutier intern Constanta UMC - GSP dana 34</t>
  </si>
  <si>
    <t>71520000-9</t>
  </si>
  <si>
    <t>anunt in Monitorul Oficial in data de 21.05.2019 si rectificare din data de 23.05.2019</t>
  </si>
  <si>
    <t>decontare cheltuieli de masa a keynote speaket-ilor participanti la "Conferinta Black Sea Maritime Cyber Security 2019"</t>
  </si>
  <si>
    <t>55300000-3 Servicii de restaurant si de servire a mancarii</t>
  </si>
  <si>
    <t>decontare cheltuieli de cazare a keynote speaket-ilor participanti la "Conferinta Black Sea Maritime Cyber Security 2019"</t>
  </si>
  <si>
    <t>Remediere defectiuni autoturism CT12UMC VW Caravelle, inlocuit turbosuflanta</t>
  </si>
  <si>
    <t>electrozi pentru sudura, suruburi autoforante si conexpande pentru  construirea unui pavilion de gradina la SLM - LOT 2</t>
  </si>
  <si>
    <t>44810000-1</t>
  </si>
  <si>
    <t>Vopsea albastra + diluant</t>
  </si>
  <si>
    <t>hartie A4, 80g, imprimare fata-verso, 500 coli/top, 7 topuri</t>
  </si>
  <si>
    <t>COMPUTERE, TV, VIDEOPROIECTOARE/MULTIMEDIA</t>
  </si>
  <si>
    <t>30232700-1 Unitate centrala de control (Rev.2)</t>
  </si>
  <si>
    <t>Constatare imposibilitate reparatie centru de comanda Sala E710</t>
  </si>
  <si>
    <t>servicii masa restaurant Conferinta Black Sea Maritime Cyber Security, 16-18.05.2019</t>
  </si>
  <si>
    <t>transport rutier Otopeni-Constanta, 16-18.05.2019</t>
  </si>
  <si>
    <t>anunt in Monitorul Oficial in data de 03.06.2019</t>
  </si>
  <si>
    <t>taxa participare Conferinta Adunarea Generala a Asociatiei Nationale a Directorilor Generali Administrativi</t>
  </si>
  <si>
    <t>reparatie utilaj Tipografie</t>
  </si>
  <si>
    <t>50800000-3</t>
  </si>
  <si>
    <t>anunt in Monitorul Oficial in data de 07.06.2019</t>
  </si>
  <si>
    <t>PRODUSE AGROCHIMICE SI DE SILVICULTURA, ARANJAMENTE FLORALE; ECHIPAMENTE DE GRADINARIT</t>
  </si>
  <si>
    <t>aparat de stropit manual 16 L Venere sau echivalent</t>
  </si>
  <si>
    <t>16160000-4 Diverse echipamente de gradinarit</t>
  </si>
  <si>
    <t>insecticid confidor oil, 10L</t>
  </si>
  <si>
    <t>24452000-7 - Insecticide</t>
  </si>
  <si>
    <t>multifunctionala laser color A3</t>
  </si>
  <si>
    <t>taxa membru Black Sea Universities Network, anul 2019</t>
  </si>
  <si>
    <t>role 56 T/25M 30 buc, memorie 16GB, role 56 T/25M-20 buc pt casa de marcat</t>
  </si>
  <si>
    <t>30145000-7</t>
  </si>
  <si>
    <t>servicii de predare MF/anulare nr ordine, abonament service 12 luni pentru casa de marcat</t>
  </si>
  <si>
    <t>50311000-8</t>
  </si>
  <si>
    <t>Piese schimb, componente, materiale pentru reparat aparate climatizare</t>
  </si>
  <si>
    <t>remediere defectiuni autoturism Dacia Logan Van</t>
  </si>
  <si>
    <t>Ansamblu 2 usi duble lemn - furnizare și montare - Sediu central</t>
  </si>
  <si>
    <t>osciloscop digital 4 buc, sursa alimentare de laborator-1 buc, analizor de spectru-1 buc, generator de functii programabil-1 buc, sonda osciloscop crocodil-6 buc, conector SMA mama de panou-100 buc, lac izolator V-66 200 ml - 2 buc</t>
  </si>
  <si>
    <t>Proiectare si executie instalatie de limitare si stingere a incendiilor si montare hidranti exteriori, Sediul Central al Universității Maritime din Constanța, Str. Mircea cel Batran nr.104, Constanta</t>
  </si>
  <si>
    <t>Servicii autorizate de dirigentie pentru lucrari de instalatii sanitare-Proiectare si executie instalatie de limitare si stingere a incendiilor si montare hidranti exteriori, Sediul Central al Universității Maritime din Constanța, Str. Mircea cel Batran nr.104, Constanta</t>
  </si>
  <si>
    <t>45332200-5 - Lucrari de instalare de echipamente pentru distributia apei (Rev.2); 44482200-4 - Hidranti de incendiu (Rev.2)</t>
  </si>
  <si>
    <t>Consola de comanda sistem actionare echipamente / Centru de control multimedia Sala E710</t>
  </si>
  <si>
    <t>redeventa 10.04.2019</t>
  </si>
  <si>
    <t>Televizoare Sali de curs - sediul central, diagonala 164 cm, suport tv inclus</t>
  </si>
  <si>
    <t>DIVERSE CONTRACTE SERVICII MENTENANȚĂ</t>
  </si>
  <si>
    <t>Executie lucrari de ridicare rezistenta la foc pereti interiori, Sediul Central al UMC, Str. Mircea cel Batran nr.104, Constanta</t>
  </si>
  <si>
    <t xml:space="preserve">45432210-9 - Lucrari de imbracare a peretilor </t>
  </si>
  <si>
    <t>sursa de tensiune PC la care sunt conectate plasmele de la etajul 1</t>
  </si>
  <si>
    <t>31682530-4 - Surse de alimentare electrica</t>
  </si>
  <si>
    <t xml:space="preserve">panou informativ/casetă luminoasă pentru Sediul Central al Universității Maritime din Constanța
și a două plăci indicatoare pentru Sediul Baza Nautică (Lac Mamaia) al Universității Maritime din Constanța
</t>
  </si>
  <si>
    <t>34992000-7 Panouri de semnalizare și panouri de semanlizare luminoasa</t>
  </si>
  <si>
    <t>teava dreptunghiulara, cornier otel, plasa sudata, teava rectangulara pentru recopertare ponton pe piloni SLM-LOT 2</t>
  </si>
  <si>
    <t>Servicii autorizate de dirigentie pentru "Executie lucrari de ridicare rezistenta la foc pereti interiori, Sediul Central"</t>
  </si>
  <si>
    <t>44411000-5</t>
  </si>
  <si>
    <t>44411000-6</t>
  </si>
  <si>
    <t>CONTRACT Materiale sanitare Lot 1+4</t>
  </si>
  <si>
    <t>CONTRACT Materiale sanitare Lot 2</t>
  </si>
  <si>
    <t>CONTRACT Materiale sanitare Lot 3</t>
  </si>
  <si>
    <t>CONTRACT Materiale electrice lot 1+2</t>
  </si>
  <si>
    <t xml:space="preserve">Supape de siguranta si aeratoare </t>
  </si>
  <si>
    <t>NI Logbook - cursuri DP induction, 30 buc</t>
  </si>
  <si>
    <t>anunt in ziar in data de 03.06.2019</t>
  </si>
  <si>
    <t>anunt in ziar in data de 07.06.2019</t>
  </si>
  <si>
    <t>anunt in ziar in data de 21.06.2019</t>
  </si>
  <si>
    <t>anunt in Monitorul Oficial in data de 21.06.2019</t>
  </si>
  <si>
    <t xml:space="preserve">membership contribution from 01-07-19 to 31-12-19 as Associate Educational Institution Member </t>
  </si>
  <si>
    <t>45310000-3 Lucrari de instalatii electrice</t>
  </si>
  <si>
    <t xml:space="preserve">LOT 1 - Proiectare și execuție instalații electrice de alimentare consumatori vitali , Sediul Central al Universității Maritime din Constanța, Str. Mircea cel Batran nr.104, Constanta-CERINTA ISU                                                         LOT 2-Proiectare si executie extindere instalatie detectie, semnalizare, detecție si avertizare la incendiu, Sediul Central al Universității Maritime din Constanța, Str. Mircea cel Batran nr.104, Constanta-CERINTA ISU                                                                                           LOT 3-Proiectare si executie extindere instalatie lucrări iluminat de siguranță, Sediul Central al Universității Maritime din Constanța, Str. Mircea cel Batran nr.104, Constanta-CERINTA ISU                                                     </t>
  </si>
  <si>
    <t>Diblu cu surub cap hexagonal KKX 12x120-50 buc</t>
  </si>
  <si>
    <t>franghie polipropilena, 8 mm grosime, impletita, lungime 200 m</t>
  </si>
  <si>
    <t>39540000-9-Diverse franghii, funii, sfori si plase (Rev.2)</t>
  </si>
  <si>
    <t>cupe sportive personalizate, 2 seturi , "Regata Universitatilor din Constanta"</t>
  </si>
  <si>
    <t>autocolant "1 iulie 2019 - editia a XIV - a"</t>
  </si>
  <si>
    <t>22462000-6 - Materiale publicitare (Rev.2)</t>
  </si>
  <si>
    <t>apa minerala 2 l/sticla, 72 buc</t>
  </si>
  <si>
    <t>Serviciul mobil maritim 01.04.2019-30.06.2019</t>
  </si>
  <si>
    <t>aparat aer conditionat 18000 BTU, traseu 8ml, cablu alimentare 10ml-furnizare, demontare aparat defect, montare aparat nou</t>
  </si>
  <si>
    <t>aparate de aer conditionat 24000BTU  - traseu 10ml, cablu alimentare 10ml-furnizare, demontare aparat defect, montare aparat nou</t>
  </si>
  <si>
    <t>ssd, 500GB, SATA 3, 2.5 inch-1 buc</t>
  </si>
  <si>
    <t>insigne studenti specializare TST</t>
  </si>
  <si>
    <t>39561133-3 Insigne (Rev.2)</t>
  </si>
  <si>
    <t>Usi rezistente la foc EI 90-C - furnizare si montare, 2 buc</t>
  </si>
  <si>
    <t>38340000-0 - Instrumente de măsurare a mărimilor;
38300000-8-Instrumente de masurare</t>
  </si>
  <si>
    <t>cablu electric CYABY 3x2.5, 10ml; intrerupator automat modular  A9N21549, 1 buc</t>
  </si>
  <si>
    <t>31320000-5; 31681000-3</t>
  </si>
  <si>
    <t>APARATE DE MASURA SI CONTROL; ARTICOLE ȘI ACCESORII ELECTRONICE; SISTEME DE SUPRAVEGHERE ȘI SIGURANȚĂ</t>
  </si>
  <si>
    <t>aparate aer conditionat 9000 BTU, traseu 5ml, furtun condens 5ml, cablu alimentare 8ml-furnizare,montare aparat nou</t>
  </si>
  <si>
    <t>1 buc x PHABLET, 6GB+128GB, 7.2 inch, Dual SiM 4G; 2 buc x HUAWEI HONOR 8X MAX, 4GB + 128GB, Dual SiM, Blue; 1 buc x Apple iPad mini 5, 256GB, Wi-Fi, Space Grey</t>
  </si>
  <si>
    <t>30213200-7 Tablet PC (Rev.2)</t>
  </si>
  <si>
    <t>stampila "Consiliul pentru Studii Universitare de Doctorat"</t>
  </si>
  <si>
    <t>PROIECT CNFIS-FDI-2019-0768</t>
  </si>
  <si>
    <t>laptopuri 10 buc</t>
  </si>
  <si>
    <t>PROIECT CNFIS-FDI-2019-0504</t>
  </si>
  <si>
    <t>materiale de constructii, sudura si electrice (LOT 1-LOT 9)</t>
  </si>
  <si>
    <t>scule si dispozitive pentru modernizare Laborator instalatii frigorifice si frigotehnie (LOT 1-LOT 11)</t>
  </si>
  <si>
    <t>44510000-8</t>
  </si>
  <si>
    <t>44190000-8</t>
  </si>
  <si>
    <t>tricouri bleumarin, bumbac, inscriptionate, 60 buc</t>
  </si>
  <si>
    <t>anunt in ziar in data de 03.07.2019</t>
  </si>
  <si>
    <t>anunt in Monitorul Oficial in data de 03.07.2019</t>
  </si>
  <si>
    <t>roll-up 85x200cm personalizat-1 buc</t>
  </si>
  <si>
    <t>Contract/contracte Produse si materiale de curatenie (Lot 1 si Lot 2)</t>
  </si>
  <si>
    <t>90410000-4</t>
  </si>
  <si>
    <t>Servicii de vidanjare fosa septica 8 mc</t>
  </si>
  <si>
    <t>98390000-3</t>
  </si>
  <si>
    <t>Servicii de debitare otel, sudura, slefuire, vopsire, montaj, turnare beton pentru placa fundatie, etc., 80 ore</t>
  </si>
  <si>
    <t>costum salopeta doc color-4 buc, combinezon doc color-4 buc, bocanci cu bombeu metalic-4 per, manusi piele box-10 per</t>
  </si>
  <si>
    <t>18143000-3</t>
  </si>
  <si>
    <t>asigurare calatorie, 4 persoane, Republica Moldova, perioada 3-8 iulie 2019</t>
  </si>
  <si>
    <t>aparate de aer conditionat 24000BTU  - traseu normal, demontare aparat defect, montare aparat nou</t>
  </si>
  <si>
    <t>aparat aer conditionat 18000 BTU, traseu 10ml, cablu alimentare 10ml -furnizare, demontare aparat defect, montare aparat nou</t>
  </si>
  <si>
    <t>revizie tehnica periodica Autobuz Isuzu (CT 09 UMC)</t>
  </si>
  <si>
    <t>50800000-3 Diverse servicii de intretinere si de reparare (Rev.2)</t>
  </si>
  <si>
    <t>DIVERSE MATERIALE ȘI SERVICII PENTRU REPARAȚII, INCLUSIV FURNIZARI SI MONTARI</t>
  </si>
  <si>
    <t>Servicii de reparare contor energie termica tip MTW WEHRLE instalatie apa calda Camin Far 3, Constanta</t>
  </si>
  <si>
    <t>***SERVICII DE PRODUCTIE SI DIFUZARE MATERIALE EDUCATIONALE</t>
  </si>
  <si>
    <t>***FOTOGRAFII, PRODUSE IMPRIMATE (placute, stampile, insigne, tricouri, semne de circulatie, prese), MATERIALE PUBLICITARE; SERVICII DE MULTIPLICARE, PRINTARE</t>
  </si>
  <si>
    <t>39294100-0 Produse informative si de promovare (Rev.2)</t>
  </si>
  <si>
    <t>sistem spider de promovare 344x230 cm</t>
  </si>
  <si>
    <t>Accesorii electronice, electrotehnice si elecromecanice (LOT 1-LOT 34), proiect CNFIS-FDI-2019-0504</t>
  </si>
  <si>
    <t>31700000-3</t>
  </si>
  <si>
    <t>Rolete P001</t>
  </si>
  <si>
    <t>panou sandwich, carton bituminat, pentru construirea unui pavilion de gradina la SLM - LOT 5</t>
  </si>
  <si>
    <t>CONTRACTE PENTRU AUTORIZARE ISU - FURNIZARE+MONTARE</t>
  </si>
  <si>
    <t>CONTRACTE PENTRU AUTORIZARE ISU - LUCRARI</t>
  </si>
  <si>
    <t>CONTRACTE PENTRU AUTORIZARE ISU - SERVICII</t>
  </si>
  <si>
    <t>rev. 2</t>
  </si>
  <si>
    <t>la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</si>
</sst>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5">
    <xf numFmtId="0" fontId="0" fillId="0" borderId="0" xfId="0"/>
    <xf numFmtId="43" fontId="6" fillId="0" borderId="1" xfId="3" applyNumberFormat="1" applyFont="1" applyFill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 wrapText="1"/>
    </xf>
    <xf numFmtId="0" fontId="6" fillId="0" borderId="0" xfId="2" applyFont="1" applyFill="1" applyAlignment="1">
      <alignment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3" fontId="6" fillId="0" borderId="1" xfId="2" applyNumberFormat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4" applyFont="1" applyFill="1" applyAlignment="1">
      <alignment vertical="center" wrapText="1"/>
    </xf>
    <xf numFmtId="0" fontId="6" fillId="0" borderId="0" xfId="5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43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 shrinkToFit="1"/>
    </xf>
    <xf numFmtId="0" fontId="6" fillId="0" borderId="1" xfId="4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 shrinkToFit="1"/>
    </xf>
    <xf numFmtId="0" fontId="5" fillId="0" borderId="4" xfId="2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4" xfId="4" applyFont="1" applyFill="1" applyBorder="1" applyAlignment="1">
      <alignment horizontal="center" vertical="center" wrapText="1" shrinkToFit="1"/>
    </xf>
    <xf numFmtId="0" fontId="6" fillId="0" borderId="9" xfId="4" applyFont="1" applyFill="1" applyBorder="1" applyAlignment="1">
      <alignment horizontal="center" vertical="center" wrapText="1" shrinkToFit="1"/>
    </xf>
    <xf numFmtId="0" fontId="6" fillId="0" borderId="6" xfId="2" applyFont="1" applyFill="1" applyBorder="1" applyAlignment="1">
      <alignment horizontal="center" vertical="center" wrapText="1" shrinkToFit="1"/>
    </xf>
    <xf numFmtId="0" fontId="6" fillId="0" borderId="4" xfId="2" applyFont="1" applyFill="1" applyBorder="1" applyAlignment="1">
      <alignment horizontal="center" vertical="center" wrapText="1" shrinkToFit="1"/>
    </xf>
    <xf numFmtId="0" fontId="6" fillId="0" borderId="9" xfId="4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 shrinkToFit="1"/>
    </xf>
    <xf numFmtId="17" fontId="6" fillId="0" borderId="4" xfId="2" applyNumberFormat="1" applyFont="1" applyFill="1" applyBorder="1" applyAlignment="1">
      <alignment horizontal="center" vertical="center" wrapText="1" shrinkToFit="1"/>
    </xf>
    <xf numFmtId="17" fontId="6" fillId="0" borderId="1" xfId="4" applyNumberFormat="1" applyFont="1" applyFill="1" applyBorder="1" applyAlignment="1">
      <alignment horizontal="center" vertical="center" wrapText="1" shrinkToFit="1"/>
    </xf>
    <xf numFmtId="17" fontId="6" fillId="0" borderId="9" xfId="4" applyNumberFormat="1" applyFont="1" applyFill="1" applyBorder="1" applyAlignment="1">
      <alignment horizontal="center" vertical="center" wrapText="1" shrinkToFit="1"/>
    </xf>
    <xf numFmtId="17" fontId="6" fillId="0" borderId="1" xfId="2" applyNumberFormat="1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top" wrapText="1" shrinkToFit="1"/>
    </xf>
    <xf numFmtId="0" fontId="6" fillId="0" borderId="4" xfId="4" applyFont="1" applyFill="1" applyBorder="1" applyAlignment="1">
      <alignment horizontal="center" vertical="center" wrapText="1"/>
    </xf>
    <xf numFmtId="43" fontId="6" fillId="0" borderId="4" xfId="3" applyNumberFormat="1" applyFont="1" applyFill="1" applyBorder="1" applyAlignment="1">
      <alignment horizontal="center" vertical="center" wrapText="1"/>
    </xf>
    <xf numFmtId="43" fontId="5" fillId="0" borderId="1" xfId="2" applyNumberFormat="1" applyFont="1" applyFill="1" applyBorder="1" applyAlignment="1">
      <alignment horizontal="center" vertical="center" wrapText="1"/>
    </xf>
    <xf numFmtId="43" fontId="5" fillId="0" borderId="1" xfId="3" applyNumberFormat="1" applyFont="1" applyFill="1" applyBorder="1" applyAlignment="1">
      <alignment horizontal="center" vertical="center" wrapText="1"/>
    </xf>
    <xf numFmtId="43" fontId="6" fillId="0" borderId="1" xfId="2" applyNumberFormat="1" applyFont="1" applyFill="1" applyBorder="1" applyAlignment="1">
      <alignment horizontal="center" vertical="center" wrapText="1" shrinkToFit="1"/>
    </xf>
    <xf numFmtId="0" fontId="5" fillId="0" borderId="0" xfId="2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vertical="center" wrapText="1"/>
    </xf>
    <xf numFmtId="43" fontId="6" fillId="0" borderId="6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 shrinkToFit="1"/>
    </xf>
    <xf numFmtId="43" fontId="6" fillId="0" borderId="9" xfId="7" applyNumberFormat="1" applyFont="1" applyFill="1" applyBorder="1" applyAlignment="1">
      <alignment horizontal="center" vertical="center" wrapText="1"/>
    </xf>
    <xf numFmtId="43" fontId="6" fillId="0" borderId="0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3" fontId="6" fillId="0" borderId="1" xfId="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43" fontId="6" fillId="0" borderId="0" xfId="2" applyNumberFormat="1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top" wrapText="1"/>
    </xf>
    <xf numFmtId="0" fontId="9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3" applyNumberFormat="1" applyFont="1" applyFill="1" applyBorder="1" applyAlignment="1">
      <alignment horizontal="right" vertical="center" wrapText="1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17" fontId="6" fillId="0" borderId="5" xfId="2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3" fontId="6" fillId="0" borderId="1" xfId="7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43" fontId="6" fillId="0" borderId="6" xfId="7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vertical="center" wrapText="1"/>
    </xf>
    <xf numFmtId="43" fontId="6" fillId="0" borderId="4" xfId="7" applyNumberFormat="1" applyFont="1" applyFill="1" applyBorder="1" applyAlignment="1">
      <alignment horizontal="center" vertical="center" wrapText="1"/>
    </xf>
    <xf numFmtId="17" fontId="6" fillId="0" borderId="4" xfId="4" applyNumberFormat="1" applyFont="1" applyFill="1" applyBorder="1" applyAlignment="1">
      <alignment horizontal="center" vertical="center" wrapText="1" shrinkToFit="1"/>
    </xf>
    <xf numFmtId="17" fontId="6" fillId="0" borderId="0" xfId="2" applyNumberFormat="1" applyFont="1" applyFill="1" applyBorder="1" applyAlignment="1">
      <alignment horizontal="center" vertical="center" wrapText="1" shrinkToFit="1"/>
    </xf>
    <xf numFmtId="43" fontId="6" fillId="0" borderId="0" xfId="3" applyNumberFormat="1" applyFont="1" applyFill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 shrinkToFit="1"/>
    </xf>
    <xf numFmtId="43" fontId="6" fillId="0" borderId="6" xfId="7" applyNumberFormat="1" applyFont="1" applyFill="1" applyBorder="1" applyAlignment="1">
      <alignment horizontal="center" vertical="center" wrapText="1"/>
    </xf>
    <xf numFmtId="17" fontId="6" fillId="0" borderId="7" xfId="4" applyNumberFormat="1" applyFont="1" applyFill="1" applyBorder="1" applyAlignment="1">
      <alignment horizontal="center" vertical="center" wrapText="1" shrinkToFit="1"/>
    </xf>
    <xf numFmtId="17" fontId="6" fillId="0" borderId="6" xfId="4" applyNumberFormat="1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4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 shrinkToFit="1"/>
    </xf>
    <xf numFmtId="0" fontId="6" fillId="0" borderId="3" xfId="2" applyFont="1" applyFill="1" applyBorder="1" applyAlignment="1">
      <alignment horizontal="center" vertical="center" wrapText="1" shrinkToFit="1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 shrinkToFit="1"/>
    </xf>
    <xf numFmtId="0" fontId="6" fillId="0" borderId="1" xfId="2" applyFont="1" applyFill="1" applyBorder="1" applyAlignment="1">
      <alignment horizontal="center" vertical="center" wrapText="1" shrinkToFit="1"/>
    </xf>
    <xf numFmtId="43" fontId="6" fillId="0" borderId="1" xfId="7" applyNumberFormat="1" applyFont="1" applyFill="1" applyBorder="1" applyAlignment="1">
      <alignment horizontal="center" vertical="center" wrapText="1"/>
    </xf>
    <xf numFmtId="43" fontId="6" fillId="0" borderId="1" xfId="7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43" fontId="5" fillId="0" borderId="14" xfId="2" applyNumberFormat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 shrinkToFit="1"/>
    </xf>
    <xf numFmtId="0" fontId="5" fillId="0" borderId="1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left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horizontal="left" vertical="center" wrapText="1"/>
    </xf>
    <xf numFmtId="0" fontId="6" fillId="0" borderId="16" xfId="5" applyFont="1" applyFill="1" applyBorder="1" applyAlignment="1">
      <alignment horizontal="left" vertical="center" wrapText="1"/>
    </xf>
    <xf numFmtId="0" fontId="6" fillId="0" borderId="17" xfId="5" applyFont="1" applyFill="1" applyBorder="1" applyAlignment="1">
      <alignment horizontal="center" vertical="center" wrapText="1"/>
    </xf>
    <xf numFmtId="0" fontId="6" fillId="0" borderId="16" xfId="4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 shrinkToFit="1"/>
    </xf>
    <xf numFmtId="0" fontId="6" fillId="0" borderId="17" xfId="4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left" vertical="center" wrapText="1"/>
    </xf>
    <xf numFmtId="0" fontId="6" fillId="0" borderId="20" xfId="2" applyFont="1" applyFill="1" applyBorder="1" applyAlignment="1">
      <alignment horizontal="left" vertical="center" wrapText="1"/>
    </xf>
    <xf numFmtId="0" fontId="5" fillId="0" borderId="2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19" xfId="2" applyFont="1" applyFill="1" applyBorder="1" applyAlignment="1">
      <alignment horizontal="center" vertical="center" wrapText="1" shrinkToFit="1"/>
    </xf>
    <xf numFmtId="0" fontId="6" fillId="0" borderId="21" xfId="2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17" fontId="6" fillId="0" borderId="17" xfId="2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2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6" xfId="2" applyFont="1" applyFill="1" applyBorder="1" applyAlignment="1">
      <alignment vertical="center" wrapText="1"/>
    </xf>
    <xf numFmtId="0" fontId="5" fillId="0" borderId="24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horizontal="center" vertical="center" wrapText="1"/>
    </xf>
    <xf numFmtId="43" fontId="6" fillId="0" borderId="25" xfId="3" applyNumberFormat="1" applyFont="1" applyFill="1" applyBorder="1" applyAlignment="1">
      <alignment horizontal="center" vertical="center" wrapText="1"/>
    </xf>
    <xf numFmtId="43" fontId="6" fillId="0" borderId="25" xfId="2" applyNumberFormat="1" applyFont="1" applyFill="1" applyBorder="1" applyAlignment="1">
      <alignment horizontal="center" vertical="center" wrapText="1" shrinkToFit="1"/>
    </xf>
    <xf numFmtId="0" fontId="6" fillId="0" borderId="26" xfId="2" applyFont="1" applyFill="1" applyBorder="1" applyAlignment="1">
      <alignment horizontal="center" vertical="center" wrapText="1" shrinkToFit="1"/>
    </xf>
    <xf numFmtId="0" fontId="6" fillId="0" borderId="27" xfId="2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43" fontId="6" fillId="0" borderId="25" xfId="7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43" fontId="6" fillId="0" borderId="14" xfId="7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18" xfId="4" applyFont="1" applyFill="1" applyBorder="1" applyAlignment="1">
      <alignment horizontal="left" vertical="center" wrapText="1"/>
    </xf>
    <xf numFmtId="0" fontId="6" fillId="0" borderId="19" xfId="4" applyFont="1" applyFill="1" applyBorder="1" applyAlignment="1">
      <alignment horizontal="center" vertical="center" wrapText="1" shrinkToFit="1"/>
    </xf>
    <xf numFmtId="0" fontId="6" fillId="0" borderId="29" xfId="4" applyFont="1" applyFill="1" applyBorder="1" applyAlignment="1">
      <alignment horizontal="left" vertical="center" wrapText="1"/>
    </xf>
    <xf numFmtId="0" fontId="6" fillId="0" borderId="30" xfId="4" applyFont="1" applyFill="1" applyBorder="1" applyAlignment="1">
      <alignment horizontal="center" vertical="center" wrapText="1" shrinkToFit="1"/>
    </xf>
    <xf numFmtId="0" fontId="6" fillId="0" borderId="31" xfId="2" applyFont="1" applyFill="1" applyBorder="1" applyAlignment="1">
      <alignment horizontal="left" vertical="center" wrapText="1"/>
    </xf>
    <xf numFmtId="43" fontId="6" fillId="0" borderId="32" xfId="3" applyNumberFormat="1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 shrinkToFit="1"/>
    </xf>
    <xf numFmtId="17" fontId="6" fillId="0" borderId="32" xfId="2" applyNumberFormat="1" applyFont="1" applyFill="1" applyBorder="1" applyAlignment="1">
      <alignment horizontal="center" vertical="center" wrapText="1" shrinkToFit="1"/>
    </xf>
    <xf numFmtId="0" fontId="6" fillId="0" borderId="33" xfId="2" applyFont="1" applyFill="1" applyBorder="1" applyAlignment="1">
      <alignment horizontal="center" vertical="center" wrapText="1" shrinkToFit="1"/>
    </xf>
    <xf numFmtId="0" fontId="7" fillId="0" borderId="12" xfId="2" applyFont="1" applyFill="1" applyBorder="1" applyAlignment="1">
      <alignment horizontal="left" vertical="center" wrapText="1"/>
    </xf>
    <xf numFmtId="0" fontId="7" fillId="0" borderId="34" xfId="2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6" xfId="4" applyFont="1" applyFill="1" applyBorder="1" applyAlignment="1">
      <alignment vertical="center" wrapText="1"/>
    </xf>
    <xf numFmtId="0" fontId="6" fillId="0" borderId="24" xfId="2" applyFont="1" applyFill="1" applyBorder="1" applyAlignment="1">
      <alignment horizontal="left" vertical="center" wrapText="1"/>
    </xf>
    <xf numFmtId="0" fontId="6" fillId="0" borderId="25" xfId="2" applyFont="1" applyFill="1" applyBorder="1" applyAlignment="1">
      <alignment vertical="center" wrapText="1"/>
    </xf>
    <xf numFmtId="0" fontId="5" fillId="0" borderId="25" xfId="2" applyFont="1" applyFill="1" applyBorder="1" applyAlignment="1">
      <alignment horizontal="center" vertical="center" wrapText="1" shrinkToFit="1"/>
    </xf>
    <xf numFmtId="0" fontId="6" fillId="0" borderId="25" xfId="2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vertical="center" wrapText="1"/>
    </xf>
    <xf numFmtId="43" fontId="6" fillId="0" borderId="14" xfId="7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 wrapText="1"/>
    </xf>
    <xf numFmtId="17" fontId="6" fillId="0" borderId="17" xfId="4" applyNumberFormat="1" applyFont="1" applyFill="1" applyBorder="1" applyAlignment="1">
      <alignment horizontal="center" vertical="center" wrapText="1" shrinkToFit="1"/>
    </xf>
    <xf numFmtId="0" fontId="6" fillId="0" borderId="23" xfId="4" applyFont="1" applyFill="1" applyBorder="1" applyAlignment="1">
      <alignment horizontal="center" vertical="center" wrapText="1" shrinkToFit="1"/>
    </xf>
    <xf numFmtId="17" fontId="6" fillId="0" borderId="25" xfId="2" applyNumberFormat="1" applyFont="1" applyFill="1" applyBorder="1" applyAlignment="1">
      <alignment horizontal="center" vertical="center" wrapText="1" shrinkToFit="1"/>
    </xf>
    <xf numFmtId="0" fontId="6" fillId="0" borderId="13" xfId="4" applyFont="1" applyFill="1" applyBorder="1" applyAlignment="1">
      <alignment horizontal="left" vertical="center" wrapText="1"/>
    </xf>
    <xf numFmtId="0" fontId="6" fillId="0" borderId="14" xfId="4" applyFont="1" applyFill="1" applyBorder="1" applyAlignment="1">
      <alignment horizontal="center" vertical="center" wrapText="1"/>
    </xf>
    <xf numFmtId="0" fontId="6" fillId="0" borderId="14" xfId="4" applyFont="1" applyFill="1" applyBorder="1" applyAlignment="1">
      <alignment horizontal="center" vertical="center" wrapText="1" shrinkToFit="1"/>
    </xf>
    <xf numFmtId="17" fontId="6" fillId="0" borderId="14" xfId="4" applyNumberFormat="1" applyFont="1" applyFill="1" applyBorder="1" applyAlignment="1">
      <alignment horizontal="center" vertical="center" wrapText="1" shrinkToFit="1"/>
    </xf>
    <xf numFmtId="0" fontId="6" fillId="0" borderId="15" xfId="4" applyFont="1" applyFill="1" applyBorder="1" applyAlignment="1">
      <alignment horizontal="center" vertical="center" wrapText="1" shrinkToFit="1"/>
    </xf>
    <xf numFmtId="0" fontId="6" fillId="0" borderId="38" xfId="4" applyFont="1" applyFill="1" applyBorder="1" applyAlignment="1">
      <alignment horizontal="left" vertical="center" wrapText="1"/>
    </xf>
    <xf numFmtId="0" fontId="6" fillId="0" borderId="30" xfId="4" applyFont="1" applyFill="1" applyBorder="1" applyAlignment="1">
      <alignment horizontal="center" vertical="center" wrapText="1"/>
    </xf>
    <xf numFmtId="43" fontId="6" fillId="0" borderId="25" xfId="2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0" fontId="6" fillId="0" borderId="39" xfId="2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43" fontId="6" fillId="0" borderId="40" xfId="2" applyNumberFormat="1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 shrinkToFit="1"/>
    </xf>
    <xf numFmtId="0" fontId="6" fillId="0" borderId="41" xfId="2" applyFont="1" applyFill="1" applyBorder="1" applyAlignment="1">
      <alignment horizontal="center" vertical="center" wrapText="1" shrinkToFit="1"/>
    </xf>
    <xf numFmtId="0" fontId="6" fillId="0" borderId="13" xfId="2" applyFont="1" applyFill="1" applyBorder="1" applyAlignment="1">
      <alignment horizontal="left" vertical="center" wrapText="1"/>
    </xf>
    <xf numFmtId="43" fontId="6" fillId="0" borderId="14" xfId="2" applyNumberFormat="1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 shrinkToFit="1"/>
    </xf>
    <xf numFmtId="0" fontId="6" fillId="0" borderId="15" xfId="2" applyFont="1" applyFill="1" applyBorder="1" applyAlignment="1">
      <alignment horizontal="center" vertical="center" wrapText="1" shrinkToFit="1"/>
    </xf>
    <xf numFmtId="0" fontId="6" fillId="0" borderId="0" xfId="2" applyFont="1" applyFill="1" applyBorder="1" applyAlignment="1">
      <alignment horizontal="right" vertical="center" wrapText="1" shrinkToFit="1"/>
    </xf>
  </cellXfs>
  <cellStyles count="8">
    <cellStyle name="Bad" xfId="1" builtinId="27"/>
    <cellStyle name="Comma" xfId="7" builtinId="3"/>
    <cellStyle name="Comma 2" xfId="3"/>
    <cellStyle name="Comma 2 2" xfId="6"/>
    <cellStyle name="Normal" xfId="0" builtinId="0"/>
    <cellStyle name="Normal 2" xfId="2"/>
    <cellStyle name="Normal 2 2" xfId="4"/>
    <cellStyle name="Normal 3" xfId="5"/>
  </cellStyles>
  <dxfs count="0"/>
  <tableStyles count="0" defaultTableStyle="TableStyleMedium2" defaultPivotStyle="PivotStyleLight16"/>
  <colors>
    <mruColors>
      <color rgb="FF0000FF"/>
      <color rgb="FF00B050"/>
      <color rgb="FFFF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295"/>
  <sheetViews>
    <sheetView tabSelected="1" workbookViewId="0">
      <selection activeCell="H5" sqref="H5"/>
    </sheetView>
  </sheetViews>
  <sheetFormatPr defaultColWidth="9.140625" defaultRowHeight="12.75" x14ac:dyDescent="0.25"/>
  <cols>
    <col min="1" max="1" width="53.5703125" style="15" customWidth="1"/>
    <col min="2" max="2" width="12.85546875" style="59" customWidth="1"/>
    <col min="3" max="3" width="13.85546875" style="60" customWidth="1"/>
    <col min="4" max="4" width="13.5703125" style="61" customWidth="1"/>
    <col min="5" max="5" width="13.5703125" style="89" bestFit="1" customWidth="1"/>
    <col min="6" max="6" width="14" style="90" bestFit="1" customWidth="1"/>
    <col min="7" max="16384" width="9.140625" style="4"/>
  </cols>
  <sheetData>
    <row r="1" spans="1:108" ht="25.5" customHeight="1" x14ac:dyDescent="0.25">
      <c r="A1" s="97" t="s">
        <v>130</v>
      </c>
      <c r="B1" s="97"/>
      <c r="C1" s="97"/>
      <c r="D1" s="97"/>
      <c r="E1" s="97"/>
      <c r="F1" s="97"/>
    </row>
    <row r="2" spans="1:108" ht="13.5" customHeight="1" x14ac:dyDescent="0.25">
      <c r="A2" s="97" t="s">
        <v>766</v>
      </c>
      <c r="B2" s="100"/>
      <c r="C2" s="100"/>
      <c r="D2" s="100"/>
      <c r="E2" s="100"/>
      <c r="F2" s="100"/>
    </row>
    <row r="3" spans="1:108" ht="13.5" thickBot="1" x14ac:dyDescent="0.3">
      <c r="B3" s="14"/>
      <c r="C3" s="16"/>
      <c r="E3" s="17"/>
      <c r="F3" s="204" t="s">
        <v>765</v>
      </c>
    </row>
    <row r="4" spans="1:108" ht="25.5" x14ac:dyDescent="0.25">
      <c r="A4" s="101" t="s">
        <v>0</v>
      </c>
      <c r="B4" s="102" t="s">
        <v>1</v>
      </c>
      <c r="C4" s="103" t="s">
        <v>2</v>
      </c>
      <c r="D4" s="104" t="s">
        <v>3</v>
      </c>
      <c r="E4" s="102" t="s">
        <v>4</v>
      </c>
      <c r="F4" s="105" t="s">
        <v>5</v>
      </c>
    </row>
    <row r="5" spans="1:108" ht="45" customHeight="1" x14ac:dyDescent="0.25">
      <c r="A5" s="106"/>
      <c r="B5" s="98"/>
      <c r="C5" s="39" t="s">
        <v>6</v>
      </c>
      <c r="D5" s="99"/>
      <c r="E5" s="98"/>
      <c r="F5" s="107"/>
    </row>
    <row r="6" spans="1:108" ht="36" customHeight="1" x14ac:dyDescent="0.25">
      <c r="A6" s="108" t="s">
        <v>7</v>
      </c>
      <c r="B6" s="9" t="s">
        <v>8</v>
      </c>
      <c r="C6" s="38"/>
      <c r="D6" s="28"/>
      <c r="E6" s="9"/>
      <c r="F6" s="109"/>
    </row>
    <row r="7" spans="1:108" ht="25.5" x14ac:dyDescent="0.25">
      <c r="A7" s="110" t="s">
        <v>134</v>
      </c>
      <c r="B7" s="92" t="s">
        <v>135</v>
      </c>
      <c r="C7" s="8">
        <v>43000</v>
      </c>
      <c r="D7" s="94" t="s">
        <v>9</v>
      </c>
      <c r="E7" s="92" t="s">
        <v>257</v>
      </c>
      <c r="F7" s="111" t="s">
        <v>182</v>
      </c>
    </row>
    <row r="8" spans="1:108" x14ac:dyDescent="0.25">
      <c r="A8" s="110" t="s">
        <v>262</v>
      </c>
      <c r="B8" s="92" t="s">
        <v>263</v>
      </c>
      <c r="C8" s="8">
        <v>450</v>
      </c>
      <c r="D8" s="94" t="s">
        <v>9</v>
      </c>
      <c r="E8" s="92" t="s">
        <v>204</v>
      </c>
      <c r="F8" s="111" t="s">
        <v>249</v>
      </c>
    </row>
    <row r="9" spans="1:108" x14ac:dyDescent="0.25">
      <c r="A9" s="110" t="s">
        <v>445</v>
      </c>
      <c r="B9" s="92" t="s">
        <v>444</v>
      </c>
      <c r="C9" s="8">
        <v>120</v>
      </c>
      <c r="D9" s="94" t="s">
        <v>9</v>
      </c>
      <c r="E9" s="92" t="s">
        <v>249</v>
      </c>
      <c r="F9" s="111" t="s">
        <v>249</v>
      </c>
    </row>
    <row r="10" spans="1:108" x14ac:dyDescent="0.25">
      <c r="A10" s="110" t="s">
        <v>603</v>
      </c>
      <c r="B10" s="92" t="s">
        <v>602</v>
      </c>
      <c r="C10" s="8">
        <v>240</v>
      </c>
      <c r="D10" s="94" t="s">
        <v>9</v>
      </c>
      <c r="E10" s="92" t="s">
        <v>247</v>
      </c>
      <c r="F10" s="111" t="s">
        <v>247</v>
      </c>
    </row>
    <row r="11" spans="1:108" x14ac:dyDescent="0.25">
      <c r="A11" s="110" t="s">
        <v>610</v>
      </c>
      <c r="B11" s="92" t="s">
        <v>611</v>
      </c>
      <c r="C11" s="8">
        <v>24</v>
      </c>
      <c r="D11" s="94" t="s">
        <v>9</v>
      </c>
      <c r="E11" s="92" t="s">
        <v>247</v>
      </c>
      <c r="F11" s="111" t="s">
        <v>247</v>
      </c>
    </row>
    <row r="12" spans="1:108" ht="36.75" customHeight="1" x14ac:dyDescent="0.25">
      <c r="A12" s="112" t="s">
        <v>10</v>
      </c>
      <c r="B12" s="92" t="s">
        <v>11</v>
      </c>
      <c r="C12" s="40"/>
      <c r="D12" s="41"/>
      <c r="E12" s="92"/>
      <c r="F12" s="111"/>
    </row>
    <row r="13" spans="1:108" ht="25.5" x14ac:dyDescent="0.25">
      <c r="A13" s="113" t="s">
        <v>206</v>
      </c>
      <c r="B13" s="19" t="s">
        <v>205</v>
      </c>
      <c r="C13" s="1">
        <v>160</v>
      </c>
      <c r="D13" s="21" t="s">
        <v>9</v>
      </c>
      <c r="E13" s="30" t="s">
        <v>143</v>
      </c>
      <c r="F13" s="114" t="s">
        <v>143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</row>
    <row r="14" spans="1:108" x14ac:dyDescent="0.25">
      <c r="A14" s="113" t="s">
        <v>403</v>
      </c>
      <c r="B14" s="19" t="s">
        <v>414</v>
      </c>
      <c r="C14" s="1">
        <v>1140</v>
      </c>
      <c r="D14" s="21" t="s">
        <v>9</v>
      </c>
      <c r="E14" s="30" t="s">
        <v>249</v>
      </c>
      <c r="F14" s="114" t="s">
        <v>249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</row>
    <row r="15" spans="1:108" ht="25.5" x14ac:dyDescent="0.25">
      <c r="A15" s="113" t="s">
        <v>446</v>
      </c>
      <c r="B15" s="19" t="s">
        <v>447</v>
      </c>
      <c r="C15" s="1">
        <v>104</v>
      </c>
      <c r="D15" s="21" t="s">
        <v>9</v>
      </c>
      <c r="E15" s="30" t="s">
        <v>249</v>
      </c>
      <c r="F15" s="114" t="s">
        <v>249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</row>
    <row r="16" spans="1:108" ht="25.5" x14ac:dyDescent="0.25">
      <c r="A16" s="113" t="s">
        <v>586</v>
      </c>
      <c r="B16" s="19" t="s">
        <v>428</v>
      </c>
      <c r="C16" s="1">
        <v>48</v>
      </c>
      <c r="D16" s="21" t="s">
        <v>9</v>
      </c>
      <c r="E16" s="30" t="s">
        <v>249</v>
      </c>
      <c r="F16" s="114" t="s">
        <v>249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</row>
    <row r="17" spans="1:108" x14ac:dyDescent="0.25">
      <c r="A17" s="113" t="s">
        <v>520</v>
      </c>
      <c r="B17" s="19" t="s">
        <v>428</v>
      </c>
      <c r="C17" s="1">
        <v>986</v>
      </c>
      <c r="D17" s="21" t="s">
        <v>9</v>
      </c>
      <c r="E17" s="30" t="s">
        <v>246</v>
      </c>
      <c r="F17" s="114" t="s">
        <v>246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</row>
    <row r="18" spans="1:108" ht="21" customHeight="1" x14ac:dyDescent="0.25">
      <c r="A18" s="113" t="s">
        <v>597</v>
      </c>
      <c r="B18" s="19" t="s">
        <v>241</v>
      </c>
      <c r="C18" s="1">
        <v>20</v>
      </c>
      <c r="D18" s="21" t="s">
        <v>9</v>
      </c>
      <c r="E18" s="30" t="s">
        <v>247</v>
      </c>
      <c r="F18" s="114" t="s">
        <v>247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</row>
    <row r="19" spans="1:108" ht="21.6" customHeight="1" x14ac:dyDescent="0.25">
      <c r="A19" s="113" t="s">
        <v>574</v>
      </c>
      <c r="B19" s="19" t="s">
        <v>571</v>
      </c>
      <c r="C19" s="1">
        <f>910*2+500*3.5+2.2*60</f>
        <v>3702</v>
      </c>
      <c r="D19" s="21" t="s">
        <v>9</v>
      </c>
      <c r="E19" s="30" t="s">
        <v>247</v>
      </c>
      <c r="F19" s="114" t="s">
        <v>247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</row>
    <row r="20" spans="1:108" ht="18.95" customHeight="1" x14ac:dyDescent="0.25">
      <c r="A20" s="113" t="s">
        <v>575</v>
      </c>
      <c r="B20" s="19" t="s">
        <v>571</v>
      </c>
      <c r="C20" s="1">
        <f>9*26+5*18</f>
        <v>324</v>
      </c>
      <c r="D20" s="21" t="s">
        <v>9</v>
      </c>
      <c r="E20" s="30" t="s">
        <v>247</v>
      </c>
      <c r="F20" s="114" t="s">
        <v>247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</row>
    <row r="21" spans="1:108" ht="25.5" customHeight="1" x14ac:dyDescent="0.25">
      <c r="A21" s="113" t="s">
        <v>576</v>
      </c>
      <c r="B21" s="19" t="s">
        <v>571</v>
      </c>
      <c r="C21" s="1">
        <v>97</v>
      </c>
      <c r="D21" s="21" t="s">
        <v>9</v>
      </c>
      <c r="E21" s="30" t="s">
        <v>247</v>
      </c>
      <c r="F21" s="114" t="s">
        <v>247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</row>
    <row r="22" spans="1:108" ht="38.450000000000003" customHeight="1" x14ac:dyDescent="0.25">
      <c r="A22" s="113" t="s">
        <v>577</v>
      </c>
      <c r="B22" s="19" t="s">
        <v>571</v>
      </c>
      <c r="C22" s="1">
        <f>3.3*30+45*3.4+20*5.5+30*5.5+10*23</f>
        <v>757</v>
      </c>
      <c r="D22" s="21" t="s">
        <v>9</v>
      </c>
      <c r="E22" s="30" t="s">
        <v>247</v>
      </c>
      <c r="F22" s="114" t="s">
        <v>247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</row>
    <row r="23" spans="1:108" ht="38.450000000000003" customHeight="1" x14ac:dyDescent="0.25">
      <c r="A23" s="113" t="s">
        <v>578</v>
      </c>
      <c r="B23" s="19" t="s">
        <v>571</v>
      </c>
      <c r="C23" s="1">
        <f>97*2</f>
        <v>194</v>
      </c>
      <c r="D23" s="21" t="s">
        <v>9</v>
      </c>
      <c r="E23" s="30" t="s">
        <v>247</v>
      </c>
      <c r="F23" s="114" t="s">
        <v>247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</row>
    <row r="24" spans="1:108" ht="38.450000000000003" customHeight="1" x14ac:dyDescent="0.25">
      <c r="A24" s="113" t="s">
        <v>586</v>
      </c>
      <c r="B24" s="19" t="s">
        <v>571</v>
      </c>
      <c r="C24" s="1">
        <f>220*38.5+50*15+200*4</f>
        <v>10020</v>
      </c>
      <c r="D24" s="21" t="s">
        <v>9</v>
      </c>
      <c r="E24" s="30" t="s">
        <v>247</v>
      </c>
      <c r="F24" s="114" t="s">
        <v>247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</row>
    <row r="25" spans="1:108" ht="38.450000000000003" customHeight="1" x14ac:dyDescent="0.25">
      <c r="A25" s="113" t="s">
        <v>690</v>
      </c>
      <c r="B25" s="19" t="s">
        <v>571</v>
      </c>
      <c r="C25" s="1">
        <f>1500+400+135+45*60</f>
        <v>4735</v>
      </c>
      <c r="D25" s="21" t="s">
        <v>9</v>
      </c>
      <c r="E25" s="30" t="s">
        <v>247</v>
      </c>
      <c r="F25" s="114" t="s">
        <v>247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</row>
    <row r="26" spans="1:108" ht="38.450000000000003" customHeight="1" x14ac:dyDescent="0.25">
      <c r="A26" s="113" t="s">
        <v>589</v>
      </c>
      <c r="B26" s="19" t="s">
        <v>571</v>
      </c>
      <c r="C26" s="1">
        <v>539.5</v>
      </c>
      <c r="D26" s="21" t="s">
        <v>9</v>
      </c>
      <c r="E26" s="30" t="s">
        <v>247</v>
      </c>
      <c r="F26" s="114" t="s">
        <v>247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</row>
    <row r="27" spans="1:108" ht="38.450000000000003" customHeight="1" x14ac:dyDescent="0.25">
      <c r="A27" s="113" t="s">
        <v>590</v>
      </c>
      <c r="B27" s="19" t="s">
        <v>571</v>
      </c>
      <c r="C27" s="1">
        <v>13782</v>
      </c>
      <c r="D27" s="21" t="s">
        <v>9</v>
      </c>
      <c r="E27" s="30" t="s">
        <v>247</v>
      </c>
      <c r="F27" s="114" t="s">
        <v>247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</row>
    <row r="28" spans="1:108" ht="38.450000000000003" customHeight="1" x14ac:dyDescent="0.25">
      <c r="A28" s="113" t="s">
        <v>591</v>
      </c>
      <c r="B28" s="19" t="s">
        <v>571</v>
      </c>
      <c r="C28" s="1">
        <v>576</v>
      </c>
      <c r="D28" s="21" t="s">
        <v>9</v>
      </c>
      <c r="E28" s="30" t="s">
        <v>247</v>
      </c>
      <c r="F28" s="114" t="s">
        <v>247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</row>
    <row r="29" spans="1:108" ht="38.450000000000003" customHeight="1" x14ac:dyDescent="0.25">
      <c r="A29" s="113" t="s">
        <v>761</v>
      </c>
      <c r="B29" s="19" t="s">
        <v>571</v>
      </c>
      <c r="C29" s="1">
        <v>6177</v>
      </c>
      <c r="D29" s="21" t="s">
        <v>9</v>
      </c>
      <c r="E29" s="30" t="s">
        <v>247</v>
      </c>
      <c r="F29" s="114" t="s">
        <v>247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</row>
    <row r="30" spans="1:108" ht="38.450000000000003" customHeight="1" x14ac:dyDescent="0.25">
      <c r="A30" s="113" t="s">
        <v>592</v>
      </c>
      <c r="B30" s="19" t="s">
        <v>571</v>
      </c>
      <c r="C30" s="1">
        <v>4425</v>
      </c>
      <c r="D30" s="21" t="s">
        <v>9</v>
      </c>
      <c r="E30" s="30" t="s">
        <v>247</v>
      </c>
      <c r="F30" s="114" t="s">
        <v>247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</row>
    <row r="31" spans="1:108" ht="38.450000000000003" customHeight="1" x14ac:dyDescent="0.25">
      <c r="A31" s="113" t="s">
        <v>619</v>
      </c>
      <c r="B31" s="19" t="s">
        <v>571</v>
      </c>
      <c r="C31" s="1">
        <v>343.28</v>
      </c>
      <c r="D31" s="21" t="s">
        <v>9</v>
      </c>
      <c r="E31" s="30" t="s">
        <v>247</v>
      </c>
      <c r="F31" s="114" t="s">
        <v>248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</row>
    <row r="32" spans="1:108" x14ac:dyDescent="0.25">
      <c r="A32" s="113" t="s">
        <v>650</v>
      </c>
      <c r="B32" s="19" t="s">
        <v>649</v>
      </c>
      <c r="C32" s="1">
        <v>195</v>
      </c>
      <c r="D32" s="21" t="s">
        <v>9</v>
      </c>
      <c r="E32" s="30" t="s">
        <v>247</v>
      </c>
      <c r="F32" s="114" t="s">
        <v>247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</row>
    <row r="33" spans="1:108" x14ac:dyDescent="0.25">
      <c r="A33" s="113" t="s">
        <v>12</v>
      </c>
      <c r="B33" s="30" t="s">
        <v>13</v>
      </c>
      <c r="C33" s="1">
        <v>9632</v>
      </c>
      <c r="D33" s="21" t="s">
        <v>9</v>
      </c>
      <c r="E33" s="30" t="s">
        <v>204</v>
      </c>
      <c r="F33" s="114" t="s">
        <v>246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</row>
    <row r="34" spans="1:108" ht="23.25" customHeight="1" x14ac:dyDescent="0.25">
      <c r="A34" s="113" t="s">
        <v>708</v>
      </c>
      <c r="B34" s="30" t="s">
        <v>709</v>
      </c>
      <c r="C34" s="1">
        <v>250</v>
      </c>
      <c r="D34" s="21" t="s">
        <v>9</v>
      </c>
      <c r="E34" s="30" t="s">
        <v>248</v>
      </c>
      <c r="F34" s="114" t="s">
        <v>248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</row>
    <row r="35" spans="1:108" ht="51" customHeight="1" x14ac:dyDescent="0.25">
      <c r="A35" s="112" t="s">
        <v>14</v>
      </c>
      <c r="B35" s="92" t="s">
        <v>15</v>
      </c>
      <c r="C35" s="40"/>
      <c r="D35" s="94"/>
      <c r="E35" s="92"/>
      <c r="F35" s="1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</row>
    <row r="36" spans="1:108" ht="27.75" customHeight="1" x14ac:dyDescent="0.25">
      <c r="A36" s="115" t="s">
        <v>174</v>
      </c>
      <c r="B36" s="11" t="s">
        <v>175</v>
      </c>
      <c r="C36" s="1">
        <v>572</v>
      </c>
      <c r="D36" s="18" t="s">
        <v>9</v>
      </c>
      <c r="E36" s="11" t="s">
        <v>132</v>
      </c>
      <c r="F36" s="116" t="s">
        <v>146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25.5" x14ac:dyDescent="0.25">
      <c r="A37" s="110" t="s">
        <v>598</v>
      </c>
      <c r="B37" s="92" t="s">
        <v>613</v>
      </c>
      <c r="C37" s="1">
        <v>1384</v>
      </c>
      <c r="D37" s="94" t="s">
        <v>9</v>
      </c>
      <c r="E37" s="92" t="s">
        <v>247</v>
      </c>
      <c r="F37" s="111" t="s">
        <v>247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</row>
    <row r="38" spans="1:108" ht="25.5" x14ac:dyDescent="0.25">
      <c r="A38" s="110" t="s">
        <v>573</v>
      </c>
      <c r="B38" s="92" t="s">
        <v>572</v>
      </c>
      <c r="C38" s="1">
        <f>40+18*2</f>
        <v>76</v>
      </c>
      <c r="D38" s="94" t="s">
        <v>9</v>
      </c>
      <c r="E38" s="92" t="s">
        <v>247</v>
      </c>
      <c r="F38" s="111" t="s">
        <v>247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</row>
    <row r="39" spans="1:108" ht="25.5" x14ac:dyDescent="0.25">
      <c r="A39" s="110" t="s">
        <v>579</v>
      </c>
      <c r="B39" s="92" t="s">
        <v>572</v>
      </c>
      <c r="C39" s="1">
        <f>15*10</f>
        <v>150</v>
      </c>
      <c r="D39" s="94" t="s">
        <v>9</v>
      </c>
      <c r="E39" s="92" t="s">
        <v>247</v>
      </c>
      <c r="F39" s="111" t="s">
        <v>247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</row>
    <row r="40" spans="1:108" ht="38.450000000000003" customHeight="1" x14ac:dyDescent="0.25">
      <c r="A40" s="113" t="s">
        <v>588</v>
      </c>
      <c r="B40" s="19" t="s">
        <v>587</v>
      </c>
      <c r="C40" s="1">
        <f>1000*0.15+5*34</f>
        <v>320</v>
      </c>
      <c r="D40" s="21" t="s">
        <v>9</v>
      </c>
      <c r="E40" s="30" t="s">
        <v>247</v>
      </c>
      <c r="F40" s="114" t="s">
        <v>247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</row>
    <row r="41" spans="1:108" ht="38.450000000000003" customHeight="1" x14ac:dyDescent="0.25">
      <c r="A41" s="113" t="s">
        <v>648</v>
      </c>
      <c r="B41" s="19" t="s">
        <v>587</v>
      </c>
      <c r="C41" s="1">
        <f>78*3+0.1*500+40*27</f>
        <v>1364</v>
      </c>
      <c r="D41" s="21" t="s">
        <v>9</v>
      </c>
      <c r="E41" s="30" t="s">
        <v>247</v>
      </c>
      <c r="F41" s="114" t="s">
        <v>247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</row>
    <row r="42" spans="1:108" ht="38.450000000000003" customHeight="1" x14ac:dyDescent="0.25">
      <c r="A42" s="113" t="s">
        <v>707</v>
      </c>
      <c r="B42" s="19" t="s">
        <v>587</v>
      </c>
      <c r="C42" s="1">
        <v>120</v>
      </c>
      <c r="D42" s="21" t="s">
        <v>9</v>
      </c>
      <c r="E42" s="30" t="s">
        <v>248</v>
      </c>
      <c r="F42" s="114" t="s">
        <v>248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</row>
    <row r="43" spans="1:108" ht="20.25" customHeight="1" x14ac:dyDescent="0.25">
      <c r="A43" s="115" t="s">
        <v>17</v>
      </c>
      <c r="B43" s="11" t="s">
        <v>16</v>
      </c>
      <c r="C43" s="1">
        <v>11710</v>
      </c>
      <c r="D43" s="18" t="s">
        <v>9</v>
      </c>
      <c r="E43" s="11" t="s">
        <v>248</v>
      </c>
      <c r="F43" s="116" t="s">
        <v>264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x14ac:dyDescent="0.25">
      <c r="A44" s="112" t="s">
        <v>18</v>
      </c>
      <c r="B44" s="14"/>
      <c r="C44" s="40"/>
      <c r="D44" s="94"/>
      <c r="E44" s="92"/>
      <c r="F44" s="111" t="s">
        <v>190</v>
      </c>
    </row>
    <row r="45" spans="1:108" x14ac:dyDescent="0.25">
      <c r="A45" s="115" t="s">
        <v>694</v>
      </c>
      <c r="B45" s="11" t="s">
        <v>538</v>
      </c>
      <c r="C45" s="1">
        <f>19700+17980</f>
        <v>37680</v>
      </c>
      <c r="D45" s="18" t="s">
        <v>9</v>
      </c>
      <c r="E45" s="11" t="s">
        <v>246</v>
      </c>
      <c r="F45" s="116" t="s">
        <v>248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x14ac:dyDescent="0.25">
      <c r="A46" s="115" t="s">
        <v>695</v>
      </c>
      <c r="B46" s="11" t="s">
        <v>692</v>
      </c>
      <c r="C46" s="1">
        <v>10080</v>
      </c>
      <c r="D46" s="18" t="s">
        <v>9</v>
      </c>
      <c r="E46" s="11" t="s">
        <v>246</v>
      </c>
      <c r="F46" s="116" t="s">
        <v>248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x14ac:dyDescent="0.25">
      <c r="A47" s="115" t="s">
        <v>696</v>
      </c>
      <c r="B47" s="11" t="s">
        <v>693</v>
      </c>
      <c r="C47" s="1">
        <v>8430</v>
      </c>
      <c r="D47" s="18" t="s">
        <v>9</v>
      </c>
      <c r="E47" s="11" t="s">
        <v>246</v>
      </c>
      <c r="F47" s="116" t="s">
        <v>248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x14ac:dyDescent="0.25">
      <c r="A48" s="112" t="s">
        <v>19</v>
      </c>
      <c r="B48" s="92"/>
      <c r="C48" s="1"/>
      <c r="D48" s="94"/>
      <c r="E48" s="94"/>
      <c r="F48" s="117"/>
    </row>
    <row r="49" spans="1:108" ht="26.25" customHeight="1" x14ac:dyDescent="0.25">
      <c r="A49" s="110" t="s">
        <v>261</v>
      </c>
      <c r="B49" s="19" t="s">
        <v>196</v>
      </c>
      <c r="C49" s="1">
        <f>14*5</f>
        <v>70</v>
      </c>
      <c r="D49" s="94" t="s">
        <v>9</v>
      </c>
      <c r="E49" s="92" t="s">
        <v>204</v>
      </c>
      <c r="F49" s="111" t="s">
        <v>204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</row>
    <row r="50" spans="1:108" ht="35.25" customHeight="1" x14ac:dyDescent="0.25">
      <c r="A50" s="115" t="s">
        <v>740</v>
      </c>
      <c r="B50" s="11" t="s">
        <v>20</v>
      </c>
      <c r="C50" s="1">
        <v>54800</v>
      </c>
      <c r="D50" s="18" t="s">
        <v>9</v>
      </c>
      <c r="E50" s="18" t="s">
        <v>249</v>
      </c>
      <c r="F50" s="118" t="s">
        <v>247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</row>
    <row r="51" spans="1:108" ht="20.25" customHeight="1" x14ac:dyDescent="0.25">
      <c r="A51" s="112" t="s">
        <v>21</v>
      </c>
      <c r="B51" s="92"/>
      <c r="C51" s="1"/>
      <c r="D51" s="94"/>
      <c r="E51" s="94"/>
      <c r="F51" s="117"/>
    </row>
    <row r="52" spans="1:108" x14ac:dyDescent="0.25">
      <c r="A52" s="110" t="s">
        <v>450</v>
      </c>
      <c r="B52" s="92" t="s">
        <v>426</v>
      </c>
      <c r="C52" s="1">
        <f>1900+1690</f>
        <v>3590</v>
      </c>
      <c r="D52" s="94" t="s">
        <v>9</v>
      </c>
      <c r="E52" s="94" t="s">
        <v>249</v>
      </c>
      <c r="F52" s="117" t="s">
        <v>249</v>
      </c>
    </row>
    <row r="53" spans="1:108" x14ac:dyDescent="0.25">
      <c r="A53" s="110" t="s">
        <v>540</v>
      </c>
      <c r="B53" s="92" t="s">
        <v>539</v>
      </c>
      <c r="C53" s="1">
        <v>1800</v>
      </c>
      <c r="D53" s="94" t="s">
        <v>9</v>
      </c>
      <c r="E53" s="94" t="s">
        <v>246</v>
      </c>
      <c r="F53" s="117" t="s">
        <v>246</v>
      </c>
    </row>
    <row r="54" spans="1:108" x14ac:dyDescent="0.25">
      <c r="A54" s="110" t="s">
        <v>457</v>
      </c>
      <c r="B54" s="92" t="s">
        <v>426</v>
      </c>
      <c r="C54" s="1">
        <v>2952.4</v>
      </c>
      <c r="D54" s="94" t="s">
        <v>9</v>
      </c>
      <c r="E54" s="94" t="s">
        <v>246</v>
      </c>
      <c r="F54" s="117" t="s">
        <v>246</v>
      </c>
    </row>
    <row r="55" spans="1:108" x14ac:dyDescent="0.25">
      <c r="A55" s="110" t="s">
        <v>760</v>
      </c>
      <c r="B55" s="92" t="s">
        <v>426</v>
      </c>
      <c r="C55" s="1">
        <v>608.4</v>
      </c>
      <c r="D55" s="94" t="s">
        <v>9</v>
      </c>
      <c r="E55" s="94" t="s">
        <v>246</v>
      </c>
      <c r="F55" s="117" t="s">
        <v>246</v>
      </c>
    </row>
    <row r="56" spans="1:108" ht="38.25" x14ac:dyDescent="0.25">
      <c r="A56" s="110" t="s">
        <v>580</v>
      </c>
      <c r="B56" s="92" t="s">
        <v>581</v>
      </c>
      <c r="C56" s="1">
        <v>250</v>
      </c>
      <c r="D56" s="94" t="s">
        <v>9</v>
      </c>
      <c r="E56" s="94" t="s">
        <v>247</v>
      </c>
      <c r="F56" s="117" t="s">
        <v>247</v>
      </c>
    </row>
    <row r="57" spans="1:108" ht="30" customHeight="1" x14ac:dyDescent="0.25">
      <c r="A57" s="112" t="s">
        <v>22</v>
      </c>
      <c r="B57" s="92"/>
      <c r="C57" s="40"/>
      <c r="D57" s="94"/>
      <c r="E57" s="92"/>
      <c r="F57" s="111"/>
    </row>
    <row r="58" spans="1:108" s="7" customFormat="1" ht="25.5" x14ac:dyDescent="0.25">
      <c r="A58" s="115" t="s">
        <v>481</v>
      </c>
      <c r="B58" s="11" t="s">
        <v>169</v>
      </c>
      <c r="C58" s="95">
        <v>4500</v>
      </c>
      <c r="D58" s="18" t="s">
        <v>9</v>
      </c>
      <c r="E58" s="11" t="s">
        <v>132</v>
      </c>
      <c r="F58" s="116" t="s">
        <v>143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</row>
    <row r="59" spans="1:108" s="7" customFormat="1" x14ac:dyDescent="0.25">
      <c r="A59" s="115" t="s">
        <v>222</v>
      </c>
      <c r="B59" s="44" t="s">
        <v>223</v>
      </c>
      <c r="C59" s="95">
        <v>330</v>
      </c>
      <c r="D59" s="18" t="s">
        <v>9</v>
      </c>
      <c r="E59" s="11" t="s">
        <v>143</v>
      </c>
      <c r="F59" s="116" t="s">
        <v>143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</row>
    <row r="60" spans="1:108" s="7" customFormat="1" x14ac:dyDescent="0.25">
      <c r="A60" s="115" t="s">
        <v>193</v>
      </c>
      <c r="B60" s="11" t="s">
        <v>169</v>
      </c>
      <c r="C60" s="95">
        <v>700</v>
      </c>
      <c r="D60" s="18" t="s">
        <v>9</v>
      </c>
      <c r="E60" s="11" t="s">
        <v>143</v>
      </c>
      <c r="F60" s="116" t="s">
        <v>143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</row>
    <row r="61" spans="1:108" s="7" customFormat="1" x14ac:dyDescent="0.25">
      <c r="A61" s="115" t="s">
        <v>181</v>
      </c>
      <c r="B61" s="11" t="s">
        <v>221</v>
      </c>
      <c r="C61" s="95">
        <v>4242.5</v>
      </c>
      <c r="D61" s="18" t="s">
        <v>9</v>
      </c>
      <c r="E61" s="11" t="s">
        <v>143</v>
      </c>
      <c r="F61" s="116" t="s">
        <v>143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</row>
    <row r="62" spans="1:108" s="7" customFormat="1" ht="24" customHeight="1" x14ac:dyDescent="0.25">
      <c r="A62" s="115" t="s">
        <v>228</v>
      </c>
      <c r="B62" s="11" t="s">
        <v>203</v>
      </c>
      <c r="C62" s="95">
        <v>200</v>
      </c>
      <c r="D62" s="18" t="s">
        <v>9</v>
      </c>
      <c r="E62" s="11" t="s">
        <v>143</v>
      </c>
      <c r="F62" s="116" t="s">
        <v>204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</row>
    <row r="63" spans="1:108" ht="22.5" customHeight="1" x14ac:dyDescent="0.25">
      <c r="A63" s="115" t="s">
        <v>486</v>
      </c>
      <c r="B63" s="11" t="s">
        <v>485</v>
      </c>
      <c r="C63" s="1">
        <v>1060</v>
      </c>
      <c r="D63" s="18" t="s">
        <v>9</v>
      </c>
      <c r="E63" s="11" t="s">
        <v>246</v>
      </c>
      <c r="F63" s="116" t="s">
        <v>246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ht="25.5" customHeight="1" x14ac:dyDescent="0.25">
      <c r="A64" s="115" t="s">
        <v>669</v>
      </c>
      <c r="B64" s="11" t="s">
        <v>670</v>
      </c>
      <c r="C64" s="1">
        <f>63.02+44.12</f>
        <v>107.14</v>
      </c>
      <c r="D64" s="18" t="s">
        <v>9</v>
      </c>
      <c r="E64" s="11" t="s">
        <v>248</v>
      </c>
      <c r="F64" s="116" t="s">
        <v>248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ht="29.25" customHeight="1" x14ac:dyDescent="0.25">
      <c r="A65" s="115" t="s">
        <v>671</v>
      </c>
      <c r="B65" s="11" t="s">
        <v>672</v>
      </c>
      <c r="C65" s="1">
        <f>151.26+168.07</f>
        <v>319.33</v>
      </c>
      <c r="D65" s="18" t="s">
        <v>9</v>
      </c>
      <c r="E65" s="11" t="s">
        <v>248</v>
      </c>
      <c r="F65" s="116" t="s">
        <v>248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ht="22.5" customHeight="1" x14ac:dyDescent="0.25">
      <c r="A66" s="115" t="s">
        <v>193</v>
      </c>
      <c r="B66" s="11" t="s">
        <v>514</v>
      </c>
      <c r="C66" s="1">
        <v>200</v>
      </c>
      <c r="D66" s="18" t="s">
        <v>9</v>
      </c>
      <c r="E66" s="11" t="s">
        <v>246</v>
      </c>
      <c r="F66" s="116" t="s">
        <v>246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ht="22.5" customHeight="1" x14ac:dyDescent="0.25">
      <c r="A67" s="115" t="s">
        <v>543</v>
      </c>
      <c r="B67" s="11" t="s">
        <v>158</v>
      </c>
      <c r="C67" s="1">
        <v>850</v>
      </c>
      <c r="D67" s="18" t="s">
        <v>9</v>
      </c>
      <c r="E67" s="11" t="s">
        <v>246</v>
      </c>
      <c r="F67" s="116" t="s">
        <v>246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22.5" customHeight="1" x14ac:dyDescent="0.25">
      <c r="A68" s="115" t="s">
        <v>522</v>
      </c>
      <c r="B68" s="11" t="s">
        <v>158</v>
      </c>
      <c r="C68" s="1">
        <v>1800</v>
      </c>
      <c r="D68" s="18" t="s">
        <v>9</v>
      </c>
      <c r="E68" s="11" t="s">
        <v>246</v>
      </c>
      <c r="F68" s="116" t="s">
        <v>246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108" ht="27" customHeight="1" x14ac:dyDescent="0.25">
      <c r="A69" s="115" t="s">
        <v>193</v>
      </c>
      <c r="B69" s="11" t="s">
        <v>537</v>
      </c>
      <c r="C69" s="1">
        <v>870</v>
      </c>
      <c r="D69" s="18" t="s">
        <v>9</v>
      </c>
      <c r="E69" s="11" t="s">
        <v>246</v>
      </c>
      <c r="F69" s="116" t="s">
        <v>246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1:108" ht="27" customHeight="1" x14ac:dyDescent="0.25">
      <c r="A70" s="115" t="s">
        <v>549</v>
      </c>
      <c r="B70" s="11" t="s">
        <v>537</v>
      </c>
      <c r="C70" s="1">
        <v>200</v>
      </c>
      <c r="D70" s="18" t="s">
        <v>9</v>
      </c>
      <c r="E70" s="11" t="s">
        <v>246</v>
      </c>
      <c r="F70" s="116" t="s">
        <v>246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x14ac:dyDescent="0.25">
      <c r="A71" s="115" t="s">
        <v>697</v>
      </c>
      <c r="B71" s="11" t="s">
        <v>241</v>
      </c>
      <c r="C71" s="1">
        <v>17880</v>
      </c>
      <c r="D71" s="18" t="s">
        <v>9</v>
      </c>
      <c r="E71" s="11" t="s">
        <v>246</v>
      </c>
      <c r="F71" s="116" t="s">
        <v>248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ht="38.25" customHeight="1" x14ac:dyDescent="0.25">
      <c r="A72" s="115" t="s">
        <v>532</v>
      </c>
      <c r="B72" s="19" t="s">
        <v>548</v>
      </c>
      <c r="C72" s="1">
        <v>2000</v>
      </c>
      <c r="D72" s="18" t="s">
        <v>9</v>
      </c>
      <c r="E72" s="11" t="s">
        <v>247</v>
      </c>
      <c r="F72" s="116" t="s">
        <v>247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38.25" customHeight="1" x14ac:dyDescent="0.25">
      <c r="A73" s="115" t="s">
        <v>607</v>
      </c>
      <c r="B73" s="19" t="s">
        <v>631</v>
      </c>
      <c r="C73" s="1">
        <v>1400</v>
      </c>
      <c r="D73" s="18" t="s">
        <v>9</v>
      </c>
      <c r="E73" s="11" t="s">
        <v>247</v>
      </c>
      <c r="F73" s="116" t="s">
        <v>247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ht="38.25" customHeight="1" x14ac:dyDescent="0.25">
      <c r="A74" s="115" t="s">
        <v>617</v>
      </c>
      <c r="B74" s="19" t="s">
        <v>616</v>
      </c>
      <c r="C74" s="1">
        <f>290+79*5</f>
        <v>685</v>
      </c>
      <c r="D74" s="18" t="s">
        <v>9</v>
      </c>
      <c r="E74" s="11" t="s">
        <v>247</v>
      </c>
      <c r="F74" s="116" t="s">
        <v>248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38.25" customHeight="1" x14ac:dyDescent="0.25">
      <c r="A75" s="115" t="s">
        <v>618</v>
      </c>
      <c r="B75" s="19" t="s">
        <v>616</v>
      </c>
      <c r="C75" s="1">
        <f>22*40</f>
        <v>880</v>
      </c>
      <c r="D75" s="18" t="s">
        <v>9</v>
      </c>
      <c r="E75" s="11" t="s">
        <v>247</v>
      </c>
      <c r="F75" s="116" t="s">
        <v>248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ht="38.25" customHeight="1" x14ac:dyDescent="0.25">
      <c r="A76" s="115" t="s">
        <v>622</v>
      </c>
      <c r="B76" s="11" t="s">
        <v>241</v>
      </c>
      <c r="C76" s="1">
        <f>11.6+10.34</f>
        <v>21.939999999999998</v>
      </c>
      <c r="D76" s="18" t="s">
        <v>9</v>
      </c>
      <c r="E76" s="11" t="s">
        <v>247</v>
      </c>
      <c r="F76" s="116" t="s">
        <v>247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38.25" customHeight="1" x14ac:dyDescent="0.25">
      <c r="A77" s="115" t="s">
        <v>623</v>
      </c>
      <c r="B77" s="11" t="s">
        <v>241</v>
      </c>
      <c r="C77" s="1">
        <f>67.83+32.1</f>
        <v>99.93</v>
      </c>
      <c r="D77" s="18" t="s">
        <v>9</v>
      </c>
      <c r="E77" s="11" t="s">
        <v>247</v>
      </c>
      <c r="F77" s="116" t="s">
        <v>247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ht="38.25" customHeight="1" x14ac:dyDescent="0.25">
      <c r="A78" s="115" t="s">
        <v>716</v>
      </c>
      <c r="B78" s="11" t="s">
        <v>221</v>
      </c>
      <c r="C78" s="1">
        <v>5000</v>
      </c>
      <c r="D78" s="18" t="s">
        <v>9</v>
      </c>
      <c r="E78" s="11" t="s">
        <v>248</v>
      </c>
      <c r="F78" s="116" t="s">
        <v>248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ht="38.25" customHeight="1" x14ac:dyDescent="0.25">
      <c r="A79" s="115" t="s">
        <v>715</v>
      </c>
      <c r="B79" s="11" t="s">
        <v>221</v>
      </c>
      <c r="C79" s="1">
        <v>4000</v>
      </c>
      <c r="D79" s="18" t="s">
        <v>9</v>
      </c>
      <c r="E79" s="11" t="s">
        <v>248</v>
      </c>
      <c r="F79" s="116" t="s">
        <v>248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ht="38.25" customHeight="1" x14ac:dyDescent="0.25">
      <c r="A80" s="115" t="s">
        <v>748</v>
      </c>
      <c r="B80" s="11" t="s">
        <v>221</v>
      </c>
      <c r="C80" s="1">
        <v>5000</v>
      </c>
      <c r="D80" s="18" t="s">
        <v>9</v>
      </c>
      <c r="E80" s="11" t="s">
        <v>248</v>
      </c>
      <c r="F80" s="116" t="s">
        <v>248</v>
      </c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ht="38.25" customHeight="1" x14ac:dyDescent="0.25">
      <c r="A81" s="115" t="s">
        <v>749</v>
      </c>
      <c r="B81" s="11" t="s">
        <v>221</v>
      </c>
      <c r="C81" s="1">
        <v>4000</v>
      </c>
      <c r="D81" s="18" t="s">
        <v>9</v>
      </c>
      <c r="E81" s="11" t="s">
        <v>248</v>
      </c>
      <c r="F81" s="116" t="s">
        <v>248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ht="38.25" customHeight="1" x14ac:dyDescent="0.25">
      <c r="A82" s="115" t="s">
        <v>722</v>
      </c>
      <c r="B82" s="11" t="s">
        <v>723</v>
      </c>
      <c r="C82" s="1">
        <f>54.9/1.19+25.99/1.19</f>
        <v>67.974789915966383</v>
      </c>
      <c r="D82" s="18" t="s">
        <v>9</v>
      </c>
      <c r="E82" s="11" t="s">
        <v>248</v>
      </c>
      <c r="F82" s="116" t="s">
        <v>248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ht="38.25" customHeight="1" x14ac:dyDescent="0.25">
      <c r="A83" s="115" t="s">
        <v>725</v>
      </c>
      <c r="B83" s="11" t="s">
        <v>221</v>
      </c>
      <c r="C83" s="1">
        <v>4370</v>
      </c>
      <c r="D83" s="18" t="s">
        <v>9</v>
      </c>
      <c r="E83" s="11" t="s">
        <v>248</v>
      </c>
      <c r="F83" s="116" t="s">
        <v>248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ht="23.1" customHeight="1" x14ac:dyDescent="0.25">
      <c r="A84" s="112" t="s">
        <v>724</v>
      </c>
      <c r="B84" s="92"/>
      <c r="C84" s="40"/>
      <c r="D84" s="94"/>
      <c r="E84" s="92"/>
      <c r="F84" s="111"/>
    </row>
    <row r="85" spans="1:108" ht="57.75" customHeight="1" x14ac:dyDescent="0.25">
      <c r="A85" s="119" t="s">
        <v>676</v>
      </c>
      <c r="B85" s="92" t="s">
        <v>721</v>
      </c>
      <c r="C85" s="1">
        <v>19620</v>
      </c>
      <c r="D85" s="94" t="s">
        <v>9</v>
      </c>
      <c r="E85" s="92" t="s">
        <v>248</v>
      </c>
      <c r="F85" s="111" t="s">
        <v>264</v>
      </c>
    </row>
    <row r="86" spans="1:108" s="42" customFormat="1" ht="25.5" customHeight="1" x14ac:dyDescent="0.25">
      <c r="A86" s="112" t="s">
        <v>128</v>
      </c>
      <c r="B86" s="91" t="s">
        <v>23</v>
      </c>
      <c r="C86" s="40"/>
      <c r="D86" s="93"/>
      <c r="E86" s="91"/>
      <c r="F86" s="120"/>
    </row>
    <row r="87" spans="1:108" ht="18.95" customHeight="1" x14ac:dyDescent="0.25">
      <c r="A87" s="110" t="s">
        <v>285</v>
      </c>
      <c r="B87" s="92" t="s">
        <v>284</v>
      </c>
      <c r="C87" s="1">
        <v>1400</v>
      </c>
      <c r="D87" s="94" t="s">
        <v>9</v>
      </c>
      <c r="E87" s="92" t="s">
        <v>204</v>
      </c>
      <c r="F87" s="111" t="s">
        <v>204</v>
      </c>
    </row>
    <row r="88" spans="1:108" ht="18.95" customHeight="1" x14ac:dyDescent="0.25">
      <c r="A88" s="110" t="s">
        <v>286</v>
      </c>
      <c r="B88" s="92" t="s">
        <v>284</v>
      </c>
      <c r="C88" s="1">
        <v>1900</v>
      </c>
      <c r="D88" s="94" t="s">
        <v>9</v>
      </c>
      <c r="E88" s="92" t="s">
        <v>204</v>
      </c>
      <c r="F88" s="111" t="s">
        <v>204</v>
      </c>
    </row>
    <row r="89" spans="1:108" x14ac:dyDescent="0.25">
      <c r="A89" s="110" t="s">
        <v>413</v>
      </c>
      <c r="B89" s="92" t="s">
        <v>412</v>
      </c>
      <c r="C89" s="1">
        <v>400</v>
      </c>
      <c r="D89" s="94" t="s">
        <v>9</v>
      </c>
      <c r="E89" s="92" t="s">
        <v>249</v>
      </c>
      <c r="F89" s="111" t="s">
        <v>249</v>
      </c>
    </row>
    <row r="90" spans="1:108" x14ac:dyDescent="0.25">
      <c r="A90" s="110" t="s">
        <v>448</v>
      </c>
      <c r="B90" s="92" t="s">
        <v>449</v>
      </c>
      <c r="C90" s="1">
        <v>1700</v>
      </c>
      <c r="D90" s="94" t="s">
        <v>9</v>
      </c>
      <c r="E90" s="92" t="s">
        <v>249</v>
      </c>
      <c r="F90" s="111" t="s">
        <v>249</v>
      </c>
    </row>
    <row r="91" spans="1:108" ht="35.25" customHeight="1" x14ac:dyDescent="0.25">
      <c r="A91" s="110" t="s">
        <v>528</v>
      </c>
      <c r="B91" s="121" t="s">
        <v>483</v>
      </c>
      <c r="C91" s="1">
        <v>400</v>
      </c>
      <c r="D91" s="94" t="s">
        <v>9</v>
      </c>
      <c r="E91" s="92" t="s">
        <v>246</v>
      </c>
      <c r="F91" s="111" t="s">
        <v>246</v>
      </c>
    </row>
    <row r="92" spans="1:108" ht="63.75" x14ac:dyDescent="0.25">
      <c r="A92" s="112" t="s">
        <v>24</v>
      </c>
      <c r="B92" s="92" t="s">
        <v>25</v>
      </c>
      <c r="C92" s="40"/>
      <c r="D92" s="94"/>
      <c r="E92" s="92"/>
      <c r="F92" s="11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</row>
    <row r="93" spans="1:108" ht="25.5" customHeight="1" x14ac:dyDescent="0.25">
      <c r="A93" s="110" t="s">
        <v>27</v>
      </c>
      <c r="B93" s="92" t="s">
        <v>28</v>
      </c>
      <c r="C93" s="1">
        <v>2800</v>
      </c>
      <c r="D93" s="94" t="s">
        <v>9</v>
      </c>
      <c r="E93" s="92" t="s">
        <v>143</v>
      </c>
      <c r="F93" s="111" t="s">
        <v>182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</row>
    <row r="94" spans="1:108" ht="26.25" customHeight="1" x14ac:dyDescent="0.25">
      <c r="A94" s="110" t="s">
        <v>185</v>
      </c>
      <c r="B94" s="92" t="s">
        <v>26</v>
      </c>
      <c r="C94" s="1">
        <v>52200</v>
      </c>
      <c r="D94" s="94" t="s">
        <v>9</v>
      </c>
      <c r="E94" s="92" t="s">
        <v>143</v>
      </c>
      <c r="F94" s="111" t="s">
        <v>182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</row>
    <row r="95" spans="1:108" ht="26.25" customHeight="1" x14ac:dyDescent="0.25">
      <c r="A95" s="110" t="s">
        <v>513</v>
      </c>
      <c r="B95" s="62" t="s">
        <v>505</v>
      </c>
      <c r="C95" s="1">
        <v>220</v>
      </c>
      <c r="D95" s="94" t="s">
        <v>9</v>
      </c>
      <c r="E95" s="92" t="s">
        <v>246</v>
      </c>
      <c r="F95" s="111" t="s">
        <v>246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</row>
    <row r="96" spans="1:108" ht="26.25" customHeight="1" x14ac:dyDescent="0.25">
      <c r="A96" s="110" t="s">
        <v>713</v>
      </c>
      <c r="B96" s="62" t="s">
        <v>505</v>
      </c>
      <c r="C96" s="1">
        <v>180</v>
      </c>
      <c r="D96" s="94" t="s">
        <v>9</v>
      </c>
      <c r="E96" s="92" t="s">
        <v>248</v>
      </c>
      <c r="F96" s="111" t="s">
        <v>248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</row>
    <row r="97" spans="1:107" ht="24.95" customHeight="1" x14ac:dyDescent="0.25">
      <c r="A97" s="112" t="s">
        <v>29</v>
      </c>
      <c r="B97" s="92"/>
      <c r="C97" s="40"/>
      <c r="D97" s="94"/>
      <c r="E97" s="92"/>
      <c r="F97" s="11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</row>
    <row r="98" spans="1:107" ht="24.95" customHeight="1" x14ac:dyDescent="0.25">
      <c r="A98" s="110" t="s">
        <v>186</v>
      </c>
      <c r="B98" s="92"/>
      <c r="C98" s="1">
        <v>1000</v>
      </c>
      <c r="D98" s="94" t="s">
        <v>9</v>
      </c>
      <c r="E98" s="92" t="s">
        <v>143</v>
      </c>
      <c r="F98" s="111" t="s">
        <v>182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</row>
    <row r="99" spans="1:107" ht="37.5" customHeight="1" x14ac:dyDescent="0.25">
      <c r="A99" s="112" t="s">
        <v>30</v>
      </c>
      <c r="B99" s="92" t="s">
        <v>31</v>
      </c>
      <c r="C99" s="1"/>
      <c r="D99" s="94"/>
      <c r="E99" s="92"/>
      <c r="F99" s="11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</row>
    <row r="100" spans="1:107" ht="20.25" customHeight="1" x14ac:dyDescent="0.25">
      <c r="A100" s="110" t="s">
        <v>32</v>
      </c>
      <c r="B100" s="92"/>
      <c r="C100" s="1">
        <v>6000</v>
      </c>
      <c r="D100" s="94" t="s">
        <v>9</v>
      </c>
      <c r="E100" s="92" t="s">
        <v>242</v>
      </c>
      <c r="F100" s="111" t="s">
        <v>243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</row>
    <row r="101" spans="1:107" ht="24" customHeight="1" x14ac:dyDescent="0.25">
      <c r="A101" s="110" t="s">
        <v>176</v>
      </c>
      <c r="B101" s="92" t="s">
        <v>177</v>
      </c>
      <c r="C101" s="1">
        <v>5865</v>
      </c>
      <c r="D101" s="94" t="s">
        <v>9</v>
      </c>
      <c r="E101" s="94" t="s">
        <v>132</v>
      </c>
      <c r="F101" s="117" t="s">
        <v>146</v>
      </c>
    </row>
    <row r="102" spans="1:107" ht="24" customHeight="1" x14ac:dyDescent="0.25">
      <c r="A102" s="110" t="s">
        <v>434</v>
      </c>
      <c r="B102" s="92" t="s">
        <v>422</v>
      </c>
      <c r="C102" s="1">
        <v>600</v>
      </c>
      <c r="D102" s="94" t="s">
        <v>9</v>
      </c>
      <c r="E102" s="94" t="s">
        <v>249</v>
      </c>
      <c r="F102" s="117" t="s">
        <v>249</v>
      </c>
    </row>
    <row r="103" spans="1:107" ht="24" customHeight="1" x14ac:dyDescent="0.25">
      <c r="A103" s="110" t="s">
        <v>624</v>
      </c>
      <c r="B103" s="92" t="s">
        <v>625</v>
      </c>
      <c r="C103" s="1">
        <v>18.489999999999998</v>
      </c>
      <c r="D103" s="94" t="s">
        <v>9</v>
      </c>
      <c r="E103" s="94" t="s">
        <v>247</v>
      </c>
      <c r="F103" s="117" t="s">
        <v>247</v>
      </c>
    </row>
    <row r="104" spans="1:107" ht="27.75" customHeight="1" x14ac:dyDescent="0.25">
      <c r="A104" s="110" t="s">
        <v>745</v>
      </c>
      <c r="B104" s="92" t="s">
        <v>746</v>
      </c>
      <c r="C104" s="1">
        <v>1187</v>
      </c>
      <c r="D104" s="94" t="s">
        <v>9</v>
      </c>
      <c r="E104" s="94" t="s">
        <v>248</v>
      </c>
      <c r="F104" s="117" t="s">
        <v>248</v>
      </c>
    </row>
    <row r="105" spans="1:107" x14ac:dyDescent="0.25">
      <c r="A105" s="112" t="s">
        <v>33</v>
      </c>
      <c r="B105" s="92"/>
      <c r="C105" s="1"/>
      <c r="D105" s="94"/>
      <c r="E105" s="92"/>
      <c r="F105" s="11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</row>
    <row r="106" spans="1:107" ht="25.5" x14ac:dyDescent="0.25">
      <c r="A106" s="110" t="s">
        <v>239</v>
      </c>
      <c r="B106" s="92" t="s">
        <v>227</v>
      </c>
      <c r="C106" s="1">
        <v>3600</v>
      </c>
      <c r="D106" s="94" t="s">
        <v>9</v>
      </c>
      <c r="E106" s="92" t="s">
        <v>143</v>
      </c>
      <c r="F106" s="111" t="s">
        <v>204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</row>
    <row r="107" spans="1:107" ht="25.5" x14ac:dyDescent="0.25">
      <c r="A107" s="110" t="s">
        <v>568</v>
      </c>
      <c r="B107" s="92" t="s">
        <v>227</v>
      </c>
      <c r="C107" s="1">
        <v>1000</v>
      </c>
      <c r="D107" s="94" t="s">
        <v>9</v>
      </c>
      <c r="E107" s="92" t="s">
        <v>246</v>
      </c>
      <c r="F107" s="111" t="s">
        <v>246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</row>
    <row r="108" spans="1:107" ht="26.25" customHeight="1" x14ac:dyDescent="0.25">
      <c r="A108" s="110" t="s">
        <v>506</v>
      </c>
      <c r="B108" s="62" t="s">
        <v>507</v>
      </c>
      <c r="C108" s="1">
        <v>100</v>
      </c>
      <c r="D108" s="94" t="s">
        <v>9</v>
      </c>
      <c r="E108" s="92" t="s">
        <v>246</v>
      </c>
      <c r="F108" s="111" t="s">
        <v>246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</row>
    <row r="109" spans="1:107" ht="25.5" customHeight="1" x14ac:dyDescent="0.25">
      <c r="A109" s="110" t="s">
        <v>510</v>
      </c>
      <c r="B109" s="62" t="s">
        <v>507</v>
      </c>
      <c r="C109" s="1">
        <v>300</v>
      </c>
      <c r="D109" s="94" t="s">
        <v>9</v>
      </c>
      <c r="E109" s="92" t="s">
        <v>246</v>
      </c>
      <c r="F109" s="111" t="s">
        <v>246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</row>
    <row r="110" spans="1:107" ht="25.5" x14ac:dyDescent="0.25">
      <c r="A110" s="110" t="s">
        <v>508</v>
      </c>
      <c r="B110" s="92" t="s">
        <v>509</v>
      </c>
      <c r="C110" s="1">
        <v>250</v>
      </c>
      <c r="D110" s="94" t="s">
        <v>9</v>
      </c>
      <c r="E110" s="92" t="s">
        <v>246</v>
      </c>
      <c r="F110" s="111" t="s">
        <v>246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</row>
    <row r="111" spans="1:107" ht="21.75" customHeight="1" x14ac:dyDescent="0.25">
      <c r="A111" s="110" t="s">
        <v>736</v>
      </c>
      <c r="B111" s="92" t="s">
        <v>227</v>
      </c>
      <c r="C111" s="1">
        <v>3300</v>
      </c>
      <c r="D111" s="94" t="s">
        <v>9</v>
      </c>
      <c r="E111" s="92" t="s">
        <v>248</v>
      </c>
      <c r="F111" s="111" t="s">
        <v>248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</row>
    <row r="112" spans="1:107" s="3" customFormat="1" ht="29.1" customHeight="1" x14ac:dyDescent="0.25">
      <c r="A112" s="112" t="s">
        <v>34</v>
      </c>
      <c r="B112" s="92" t="s">
        <v>35</v>
      </c>
      <c r="C112" s="1"/>
      <c r="D112" s="94"/>
      <c r="E112" s="92"/>
      <c r="F112" s="111"/>
    </row>
    <row r="113" spans="1:6" s="3" customFormat="1" ht="27.75" customHeight="1" x14ac:dyDescent="0.25">
      <c r="A113" s="110" t="s">
        <v>38</v>
      </c>
      <c r="B113" s="92" t="s">
        <v>339</v>
      </c>
      <c r="C113" s="2">
        <v>8400</v>
      </c>
      <c r="D113" s="94" t="s">
        <v>9</v>
      </c>
      <c r="E113" s="92" t="s">
        <v>204</v>
      </c>
      <c r="F113" s="111" t="s">
        <v>204</v>
      </c>
    </row>
    <row r="114" spans="1:6" s="3" customFormat="1" ht="27.75" customHeight="1" x14ac:dyDescent="0.25">
      <c r="A114" s="110" t="s">
        <v>418</v>
      </c>
      <c r="B114" s="92" t="s">
        <v>339</v>
      </c>
      <c r="C114" s="2">
        <v>8400</v>
      </c>
      <c r="D114" s="94" t="s">
        <v>9</v>
      </c>
      <c r="E114" s="92" t="s">
        <v>249</v>
      </c>
      <c r="F114" s="111" t="s">
        <v>249</v>
      </c>
    </row>
    <row r="115" spans="1:6" s="3" customFormat="1" ht="27.75" customHeight="1" x14ac:dyDescent="0.25">
      <c r="A115" s="110" t="s">
        <v>419</v>
      </c>
      <c r="B115" s="92" t="s">
        <v>339</v>
      </c>
      <c r="C115" s="2">
        <v>5500</v>
      </c>
      <c r="D115" s="94" t="s">
        <v>9</v>
      </c>
      <c r="E115" s="92" t="s">
        <v>249</v>
      </c>
      <c r="F115" s="111" t="s">
        <v>249</v>
      </c>
    </row>
    <row r="116" spans="1:6" s="3" customFormat="1" ht="38.25" customHeight="1" x14ac:dyDescent="0.25">
      <c r="A116" s="110" t="s">
        <v>36</v>
      </c>
      <c r="B116" s="92" t="s">
        <v>37</v>
      </c>
      <c r="C116" s="2">
        <v>3805</v>
      </c>
      <c r="D116" s="94" t="s">
        <v>9</v>
      </c>
      <c r="E116" s="92" t="s">
        <v>182</v>
      </c>
      <c r="F116" s="111" t="s">
        <v>182</v>
      </c>
    </row>
    <row r="117" spans="1:6" s="3" customFormat="1" ht="25.5" x14ac:dyDescent="0.25">
      <c r="A117" s="110" t="s">
        <v>484</v>
      </c>
      <c r="B117" s="92" t="s">
        <v>339</v>
      </c>
      <c r="C117" s="2">
        <v>147</v>
      </c>
      <c r="D117" s="94" t="s">
        <v>9</v>
      </c>
      <c r="E117" s="92" t="s">
        <v>246</v>
      </c>
      <c r="F117" s="111" t="s">
        <v>246</v>
      </c>
    </row>
    <row r="118" spans="1:6" s="3" customFormat="1" ht="27.75" customHeight="1" x14ac:dyDescent="0.25">
      <c r="A118" s="110" t="s">
        <v>516</v>
      </c>
      <c r="B118" s="92" t="s">
        <v>339</v>
      </c>
      <c r="C118" s="2">
        <v>12753.28</v>
      </c>
      <c r="D118" s="94" t="s">
        <v>9</v>
      </c>
      <c r="E118" s="92" t="s">
        <v>246</v>
      </c>
      <c r="F118" s="111" t="s">
        <v>246</v>
      </c>
    </row>
    <row r="119" spans="1:6" s="3" customFormat="1" ht="27.75" customHeight="1" x14ac:dyDescent="0.25">
      <c r="A119" s="110" t="s">
        <v>699</v>
      </c>
      <c r="B119" s="92" t="s">
        <v>339</v>
      </c>
      <c r="C119" s="2">
        <v>12753.28</v>
      </c>
      <c r="D119" s="94" t="s">
        <v>9</v>
      </c>
      <c r="E119" s="92" t="s">
        <v>248</v>
      </c>
      <c r="F119" s="111" t="s">
        <v>248</v>
      </c>
    </row>
    <row r="120" spans="1:6" s="3" customFormat="1" ht="27.75" customHeight="1" x14ac:dyDescent="0.25">
      <c r="A120" s="110" t="s">
        <v>419</v>
      </c>
      <c r="B120" s="92" t="s">
        <v>339</v>
      </c>
      <c r="C120" s="2">
        <v>5500</v>
      </c>
      <c r="D120" s="94" t="s">
        <v>9</v>
      </c>
      <c r="E120" s="92" t="s">
        <v>248</v>
      </c>
      <c r="F120" s="111" t="s">
        <v>248</v>
      </c>
    </row>
    <row r="121" spans="1:6" s="3" customFormat="1" ht="33" customHeight="1" x14ac:dyDescent="0.25">
      <c r="A121" s="110" t="s">
        <v>529</v>
      </c>
      <c r="B121" s="92" t="s">
        <v>339</v>
      </c>
      <c r="C121" s="1">
        <v>1050</v>
      </c>
      <c r="D121" s="94" t="s">
        <v>9</v>
      </c>
      <c r="E121" s="92" t="s">
        <v>246</v>
      </c>
      <c r="F121" s="111" t="s">
        <v>246</v>
      </c>
    </row>
    <row r="122" spans="1:6" ht="48.75" customHeight="1" x14ac:dyDescent="0.25">
      <c r="A122" s="112" t="s">
        <v>755</v>
      </c>
      <c r="B122" s="92"/>
      <c r="C122" s="40"/>
      <c r="D122" s="94"/>
      <c r="E122" s="92"/>
      <c r="F122" s="111"/>
    </row>
    <row r="123" spans="1:6" ht="23.25" customHeight="1" x14ac:dyDescent="0.25">
      <c r="A123" s="110" t="s">
        <v>200</v>
      </c>
      <c r="B123" s="92" t="s">
        <v>461</v>
      </c>
      <c r="C123" s="1">
        <v>700</v>
      </c>
      <c r="D123" s="94" t="s">
        <v>9</v>
      </c>
      <c r="E123" s="92" t="s">
        <v>143</v>
      </c>
      <c r="F123" s="117" t="s">
        <v>143</v>
      </c>
    </row>
    <row r="124" spans="1:6" ht="23.25" customHeight="1" x14ac:dyDescent="0.25">
      <c r="A124" s="110" t="s">
        <v>201</v>
      </c>
      <c r="B124" s="92" t="s">
        <v>461</v>
      </c>
      <c r="C124" s="1">
        <v>750</v>
      </c>
      <c r="D124" s="94" t="s">
        <v>9</v>
      </c>
      <c r="E124" s="92" t="s">
        <v>143</v>
      </c>
      <c r="F124" s="111" t="s">
        <v>143</v>
      </c>
    </row>
    <row r="125" spans="1:6" ht="23.25" customHeight="1" x14ac:dyDescent="0.25">
      <c r="A125" s="110" t="s">
        <v>216</v>
      </c>
      <c r="B125" s="92" t="s">
        <v>462</v>
      </c>
      <c r="C125" s="1">
        <v>290</v>
      </c>
      <c r="D125" s="94" t="s">
        <v>9</v>
      </c>
      <c r="E125" s="92" t="s">
        <v>143</v>
      </c>
      <c r="F125" s="111" t="s">
        <v>143</v>
      </c>
    </row>
    <row r="126" spans="1:6" ht="23.25" customHeight="1" x14ac:dyDescent="0.25">
      <c r="A126" s="110" t="s">
        <v>276</v>
      </c>
      <c r="B126" s="92" t="s">
        <v>423</v>
      </c>
      <c r="C126" s="1">
        <v>80</v>
      </c>
      <c r="D126" s="94" t="s">
        <v>9</v>
      </c>
      <c r="E126" s="92" t="s">
        <v>204</v>
      </c>
      <c r="F126" s="111" t="s">
        <v>204</v>
      </c>
    </row>
    <row r="127" spans="1:6" ht="23.25" customHeight="1" x14ac:dyDescent="0.25">
      <c r="A127" s="110" t="s">
        <v>452</v>
      </c>
      <c r="B127" s="43" t="s">
        <v>451</v>
      </c>
      <c r="C127" s="1">
        <v>210</v>
      </c>
      <c r="D127" s="94" t="s">
        <v>9</v>
      </c>
      <c r="E127" s="92" t="s">
        <v>249</v>
      </c>
      <c r="F127" s="111" t="s">
        <v>249</v>
      </c>
    </row>
    <row r="128" spans="1:6" ht="23.25" customHeight="1" x14ac:dyDescent="0.25">
      <c r="A128" s="110" t="s">
        <v>511</v>
      </c>
      <c r="B128" s="43" t="s">
        <v>395</v>
      </c>
      <c r="C128" s="1">
        <v>250</v>
      </c>
      <c r="D128" s="94" t="s">
        <v>9</v>
      </c>
      <c r="E128" s="92" t="s">
        <v>246</v>
      </c>
      <c r="F128" s="111" t="s">
        <v>246</v>
      </c>
    </row>
    <row r="129" spans="1:6" ht="23.25" customHeight="1" x14ac:dyDescent="0.25">
      <c r="A129" s="110" t="s">
        <v>524</v>
      </c>
      <c r="B129" s="43" t="s">
        <v>395</v>
      </c>
      <c r="C129" s="1">
        <v>1000</v>
      </c>
      <c r="D129" s="94" t="s">
        <v>9</v>
      </c>
      <c r="E129" s="92" t="s">
        <v>246</v>
      </c>
      <c r="F129" s="111" t="s">
        <v>247</v>
      </c>
    </row>
    <row r="130" spans="1:6" ht="46.5" customHeight="1" x14ac:dyDescent="0.25">
      <c r="A130" s="110" t="s">
        <v>534</v>
      </c>
      <c r="B130" s="43" t="s">
        <v>395</v>
      </c>
      <c r="C130" s="1">
        <v>190</v>
      </c>
      <c r="D130" s="94" t="s">
        <v>535</v>
      </c>
      <c r="E130" s="92" t="s">
        <v>246</v>
      </c>
      <c r="F130" s="111" t="s">
        <v>247</v>
      </c>
    </row>
    <row r="131" spans="1:6" ht="30" customHeight="1" x14ac:dyDescent="0.25">
      <c r="A131" s="110" t="s">
        <v>615</v>
      </c>
      <c r="B131" s="43" t="s">
        <v>395</v>
      </c>
      <c r="C131" s="1">
        <v>545</v>
      </c>
      <c r="D131" s="94" t="s">
        <v>9</v>
      </c>
      <c r="E131" s="92" t="s">
        <v>246</v>
      </c>
      <c r="F131" s="111" t="s">
        <v>247</v>
      </c>
    </row>
    <row r="132" spans="1:6" ht="48.75" customHeight="1" x14ac:dyDescent="0.25">
      <c r="A132" s="110" t="s">
        <v>614</v>
      </c>
      <c r="B132" s="43" t="s">
        <v>395</v>
      </c>
      <c r="C132" s="1">
        <v>7400</v>
      </c>
      <c r="D132" s="94" t="s">
        <v>9</v>
      </c>
      <c r="E132" s="92" t="s">
        <v>246</v>
      </c>
      <c r="F132" s="111" t="s">
        <v>247</v>
      </c>
    </row>
    <row r="133" spans="1:6" ht="22.5" customHeight="1" x14ac:dyDescent="0.25">
      <c r="A133" s="110" t="s">
        <v>544</v>
      </c>
      <c r="B133" s="43"/>
      <c r="C133" s="1">
        <v>750</v>
      </c>
      <c r="D133" s="94" t="s">
        <v>9</v>
      </c>
      <c r="E133" s="92" t="s">
        <v>247</v>
      </c>
      <c r="F133" s="111" t="s">
        <v>247</v>
      </c>
    </row>
    <row r="134" spans="1:6" ht="38.25" customHeight="1" x14ac:dyDescent="0.25">
      <c r="A134" s="110" t="s">
        <v>563</v>
      </c>
      <c r="B134" s="19" t="s">
        <v>564</v>
      </c>
      <c r="C134" s="1">
        <v>170</v>
      </c>
      <c r="D134" s="94" t="s">
        <v>9</v>
      </c>
      <c r="E134" s="92" t="s">
        <v>247</v>
      </c>
      <c r="F134" s="111" t="s">
        <v>247</v>
      </c>
    </row>
    <row r="135" spans="1:6" ht="38.25" customHeight="1" x14ac:dyDescent="0.25">
      <c r="A135" s="110" t="s">
        <v>688</v>
      </c>
      <c r="B135" s="19" t="s">
        <v>689</v>
      </c>
      <c r="C135" s="1">
        <v>1841</v>
      </c>
      <c r="D135" s="94" t="s">
        <v>9</v>
      </c>
      <c r="E135" s="92" t="s">
        <v>247</v>
      </c>
      <c r="F135" s="111" t="s">
        <v>248</v>
      </c>
    </row>
    <row r="136" spans="1:6" ht="38.25" customHeight="1" x14ac:dyDescent="0.25">
      <c r="A136" s="110" t="s">
        <v>718</v>
      </c>
      <c r="B136" s="19" t="s">
        <v>719</v>
      </c>
      <c r="C136" s="1">
        <v>1500</v>
      </c>
      <c r="D136" s="94" t="s">
        <v>9</v>
      </c>
      <c r="E136" s="92" t="s">
        <v>248</v>
      </c>
      <c r="F136" s="111" t="s">
        <v>264</v>
      </c>
    </row>
    <row r="137" spans="1:6" ht="24.75" customHeight="1" x14ac:dyDescent="0.25">
      <c r="A137" s="110" t="s">
        <v>710</v>
      </c>
      <c r="B137" s="44" t="s">
        <v>461</v>
      </c>
      <c r="C137" s="1">
        <v>250</v>
      </c>
      <c r="D137" s="94" t="s">
        <v>9</v>
      </c>
      <c r="E137" s="92" t="s">
        <v>248</v>
      </c>
      <c r="F137" s="111" t="s">
        <v>248</v>
      </c>
    </row>
    <row r="138" spans="1:6" ht="24.75" customHeight="1" x14ac:dyDescent="0.25">
      <c r="A138" s="110" t="s">
        <v>711</v>
      </c>
      <c r="B138" s="19" t="s">
        <v>712</v>
      </c>
      <c r="C138" s="1">
        <v>50</v>
      </c>
      <c r="D138" s="94" t="s">
        <v>9</v>
      </c>
      <c r="E138" s="92" t="s">
        <v>248</v>
      </c>
      <c r="F138" s="111" t="s">
        <v>248</v>
      </c>
    </row>
    <row r="139" spans="1:6" ht="24.75" customHeight="1" x14ac:dyDescent="0.25">
      <c r="A139" s="110" t="s">
        <v>728</v>
      </c>
      <c r="B139" s="92" t="s">
        <v>423</v>
      </c>
      <c r="C139" s="1">
        <v>120</v>
      </c>
      <c r="D139" s="94" t="s">
        <v>9</v>
      </c>
      <c r="E139" s="92" t="s">
        <v>248</v>
      </c>
      <c r="F139" s="111" t="s">
        <v>264</v>
      </c>
    </row>
    <row r="140" spans="1:6" ht="24.75" customHeight="1" x14ac:dyDescent="0.25">
      <c r="A140" s="110" t="s">
        <v>739</v>
      </c>
      <c r="B140" s="92" t="s">
        <v>395</v>
      </c>
      <c r="C140" s="1">
        <v>170</v>
      </c>
      <c r="D140" s="94" t="s">
        <v>9</v>
      </c>
      <c r="E140" s="92" t="s">
        <v>248</v>
      </c>
      <c r="F140" s="111" t="s">
        <v>264</v>
      </c>
    </row>
    <row r="141" spans="1:6" ht="24.75" customHeight="1" x14ac:dyDescent="0.25">
      <c r="A141" s="110" t="s">
        <v>757</v>
      </c>
      <c r="B141" s="92" t="s">
        <v>756</v>
      </c>
      <c r="C141" s="1">
        <f>1980/1.19</f>
        <v>1663.8655462184875</v>
      </c>
      <c r="D141" s="94" t="s">
        <v>9</v>
      </c>
      <c r="E141" s="92" t="s">
        <v>264</v>
      </c>
      <c r="F141" s="111" t="s">
        <v>264</v>
      </c>
    </row>
    <row r="142" spans="1:6" ht="42" customHeight="1" x14ac:dyDescent="0.25">
      <c r="A142" s="112" t="s">
        <v>39</v>
      </c>
      <c r="B142" s="121"/>
      <c r="C142" s="40"/>
      <c r="D142" s="94"/>
      <c r="E142" s="92"/>
      <c r="F142" s="111"/>
    </row>
    <row r="143" spans="1:6" ht="33" customHeight="1" x14ac:dyDescent="0.25">
      <c r="A143" s="110" t="s">
        <v>171</v>
      </c>
      <c r="B143" s="92" t="s">
        <v>463</v>
      </c>
      <c r="C143" s="1">
        <v>227.5</v>
      </c>
      <c r="D143" s="94" t="s">
        <v>9</v>
      </c>
      <c r="E143" s="92" t="s">
        <v>143</v>
      </c>
      <c r="F143" s="111" t="s">
        <v>143</v>
      </c>
    </row>
    <row r="144" spans="1:6" ht="25.5" customHeight="1" x14ac:dyDescent="0.25">
      <c r="A144" s="110" t="s">
        <v>266</v>
      </c>
      <c r="B144" s="92" t="s">
        <v>463</v>
      </c>
      <c r="C144" s="1">
        <v>220.4</v>
      </c>
      <c r="D144" s="94" t="s">
        <v>9</v>
      </c>
      <c r="E144" s="92" t="s">
        <v>143</v>
      </c>
      <c r="F144" s="111" t="s">
        <v>143</v>
      </c>
    </row>
    <row r="145" spans="1:6" ht="25.5" customHeight="1" x14ac:dyDescent="0.25">
      <c r="A145" s="110" t="s">
        <v>267</v>
      </c>
      <c r="B145" s="92" t="s">
        <v>463</v>
      </c>
      <c r="C145" s="1">
        <v>910</v>
      </c>
      <c r="D145" s="94" t="s">
        <v>9</v>
      </c>
      <c r="E145" s="92" t="s">
        <v>143</v>
      </c>
      <c r="F145" s="111" t="s">
        <v>204</v>
      </c>
    </row>
    <row r="146" spans="1:6" ht="51.75" customHeight="1" x14ac:dyDescent="0.25">
      <c r="A146" s="110" t="s">
        <v>410</v>
      </c>
      <c r="B146" s="92" t="s">
        <v>411</v>
      </c>
      <c r="C146" s="1">
        <v>5000</v>
      </c>
      <c r="D146" s="94" t="s">
        <v>9</v>
      </c>
      <c r="E146" s="92" t="s">
        <v>204</v>
      </c>
      <c r="F146" s="111" t="s">
        <v>249</v>
      </c>
    </row>
    <row r="147" spans="1:6" ht="32.450000000000003" customHeight="1" x14ac:dyDescent="0.25">
      <c r="A147" s="112" t="s">
        <v>234</v>
      </c>
      <c r="B147" s="92" t="s">
        <v>40</v>
      </c>
      <c r="C147" s="40"/>
      <c r="D147" s="94"/>
      <c r="E147" s="92"/>
      <c r="F147" s="111"/>
    </row>
    <row r="148" spans="1:6" ht="25.5" x14ac:dyDescent="0.25">
      <c r="A148" s="122" t="s">
        <v>233</v>
      </c>
      <c r="B148" s="9" t="s">
        <v>41</v>
      </c>
      <c r="C148" s="1">
        <v>3330</v>
      </c>
      <c r="D148" s="94" t="s">
        <v>9</v>
      </c>
      <c r="E148" s="92" t="s">
        <v>143</v>
      </c>
      <c r="F148" s="111" t="s">
        <v>143</v>
      </c>
    </row>
    <row r="149" spans="1:6" x14ac:dyDescent="0.25">
      <c r="A149" s="110" t="s">
        <v>229</v>
      </c>
      <c r="B149" s="92" t="s">
        <v>180</v>
      </c>
      <c r="C149" s="1">
        <v>45</v>
      </c>
      <c r="D149" s="94" t="s">
        <v>9</v>
      </c>
      <c r="E149" s="92" t="s">
        <v>143</v>
      </c>
      <c r="F149" s="111" t="s">
        <v>143</v>
      </c>
    </row>
    <row r="150" spans="1:6" ht="25.5" x14ac:dyDescent="0.25">
      <c r="A150" s="110" t="s">
        <v>230</v>
      </c>
      <c r="B150" s="92" t="s">
        <v>232</v>
      </c>
      <c r="C150" s="1">
        <v>270</v>
      </c>
      <c r="D150" s="94" t="s">
        <v>9</v>
      </c>
      <c r="E150" s="92" t="s">
        <v>249</v>
      </c>
      <c r="F150" s="111" t="s">
        <v>249</v>
      </c>
    </row>
    <row r="151" spans="1:6" x14ac:dyDescent="0.25">
      <c r="A151" s="110" t="s">
        <v>278</v>
      </c>
      <c r="B151" s="92" t="s">
        <v>272</v>
      </c>
      <c r="C151" s="1">
        <v>5000</v>
      </c>
      <c r="D151" s="94" t="s">
        <v>9</v>
      </c>
      <c r="E151" s="92" t="s">
        <v>204</v>
      </c>
      <c r="F151" s="111" t="s">
        <v>204</v>
      </c>
    </row>
    <row r="152" spans="1:6" x14ac:dyDescent="0.25">
      <c r="A152" s="110" t="s">
        <v>277</v>
      </c>
      <c r="B152" s="92" t="s">
        <v>41</v>
      </c>
      <c r="C152" s="1">
        <v>135</v>
      </c>
      <c r="D152" s="94" t="s">
        <v>9</v>
      </c>
      <c r="E152" s="92" t="s">
        <v>204</v>
      </c>
      <c r="F152" s="111" t="s">
        <v>204</v>
      </c>
    </row>
    <row r="153" spans="1:6" ht="19.5" customHeight="1" x14ac:dyDescent="0.25">
      <c r="A153" s="110" t="s">
        <v>404</v>
      </c>
      <c r="B153" s="11" t="s">
        <v>405</v>
      </c>
      <c r="C153" s="1">
        <v>30</v>
      </c>
      <c r="D153" s="94" t="s">
        <v>9</v>
      </c>
      <c r="E153" s="92" t="s">
        <v>249</v>
      </c>
      <c r="F153" s="111" t="s">
        <v>249</v>
      </c>
    </row>
    <row r="154" spans="1:6" x14ac:dyDescent="0.25">
      <c r="A154" s="110" t="s">
        <v>433</v>
      </c>
      <c r="B154" s="11" t="s">
        <v>405</v>
      </c>
      <c r="C154" s="1">
        <v>100</v>
      </c>
      <c r="D154" s="94" t="s">
        <v>9</v>
      </c>
      <c r="E154" s="92" t="s">
        <v>249</v>
      </c>
      <c r="F154" s="111" t="s">
        <v>249</v>
      </c>
    </row>
    <row r="155" spans="1:6" ht="25.5" x14ac:dyDescent="0.25">
      <c r="A155" s="110" t="s">
        <v>569</v>
      </c>
      <c r="B155" s="11" t="s">
        <v>570</v>
      </c>
      <c r="C155" s="1">
        <v>800</v>
      </c>
      <c r="D155" s="94" t="s">
        <v>9</v>
      </c>
      <c r="E155" s="92" t="s">
        <v>247</v>
      </c>
      <c r="F155" s="111" t="s">
        <v>248</v>
      </c>
    </row>
    <row r="156" spans="1:6" ht="33" customHeight="1" x14ac:dyDescent="0.25">
      <c r="A156" s="110" t="s">
        <v>594</v>
      </c>
      <c r="B156" s="11" t="s">
        <v>405</v>
      </c>
      <c r="C156" s="1">
        <v>30</v>
      </c>
      <c r="D156" s="94" t="s">
        <v>9</v>
      </c>
      <c r="E156" s="92" t="s">
        <v>247</v>
      </c>
      <c r="F156" s="111" t="s">
        <v>247</v>
      </c>
    </row>
    <row r="157" spans="1:6" ht="19.5" customHeight="1" x14ac:dyDescent="0.25">
      <c r="A157" s="110" t="s">
        <v>244</v>
      </c>
      <c r="B157" s="11" t="s">
        <v>245</v>
      </c>
      <c r="C157" s="1">
        <v>13750</v>
      </c>
      <c r="D157" s="94" t="s">
        <v>9</v>
      </c>
      <c r="E157" s="92" t="s">
        <v>243</v>
      </c>
      <c r="F157" s="111" t="s">
        <v>182</v>
      </c>
    </row>
    <row r="158" spans="1:6" ht="25.5" customHeight="1" x14ac:dyDescent="0.25">
      <c r="A158" s="110" t="s">
        <v>747</v>
      </c>
      <c r="B158" s="11" t="s">
        <v>40</v>
      </c>
      <c r="C158" s="1">
        <v>160</v>
      </c>
      <c r="D158" s="94" t="s">
        <v>9</v>
      </c>
      <c r="E158" s="92" t="s">
        <v>264</v>
      </c>
      <c r="F158" s="111" t="s">
        <v>264</v>
      </c>
    </row>
    <row r="159" spans="1:6" x14ac:dyDescent="0.25">
      <c r="A159" s="112" t="s">
        <v>236</v>
      </c>
      <c r="B159" s="91" t="s">
        <v>231</v>
      </c>
      <c r="C159" s="40"/>
      <c r="D159" s="93"/>
      <c r="E159" s="91"/>
      <c r="F159" s="120"/>
    </row>
    <row r="160" spans="1:6" ht="25.5" customHeight="1" x14ac:dyDescent="0.25">
      <c r="A160" s="110" t="s">
        <v>237</v>
      </c>
      <c r="B160" s="92" t="s">
        <v>235</v>
      </c>
      <c r="C160" s="1">
        <v>560</v>
      </c>
      <c r="D160" s="94" t="s">
        <v>9</v>
      </c>
      <c r="E160" s="92" t="s">
        <v>204</v>
      </c>
      <c r="F160" s="111" t="s">
        <v>204</v>
      </c>
    </row>
    <row r="161" spans="1:6" ht="50.25" customHeight="1" x14ac:dyDescent="0.25">
      <c r="A161" s="110" t="s">
        <v>512</v>
      </c>
      <c r="B161" s="92" t="s">
        <v>42</v>
      </c>
      <c r="C161" s="1">
        <v>6300</v>
      </c>
      <c r="D161" s="94" t="s">
        <v>9</v>
      </c>
      <c r="E161" s="92" t="s">
        <v>246</v>
      </c>
      <c r="F161" s="111" t="s">
        <v>247</v>
      </c>
    </row>
    <row r="162" spans="1:6" ht="25.5" x14ac:dyDescent="0.25">
      <c r="A162" s="110" t="s">
        <v>647</v>
      </c>
      <c r="B162" s="92" t="s">
        <v>562</v>
      </c>
      <c r="C162" s="1" t="s">
        <v>559</v>
      </c>
      <c r="D162" s="94" t="s">
        <v>9</v>
      </c>
      <c r="E162" s="92" t="s">
        <v>247</v>
      </c>
      <c r="F162" s="111" t="s">
        <v>247</v>
      </c>
    </row>
    <row r="163" spans="1:6" ht="22.5" customHeight="1" x14ac:dyDescent="0.25">
      <c r="A163" s="110" t="s">
        <v>43</v>
      </c>
      <c r="B163" s="92" t="s">
        <v>44</v>
      </c>
      <c r="C163" s="1">
        <v>500</v>
      </c>
      <c r="D163" s="94" t="s">
        <v>9</v>
      </c>
      <c r="E163" s="92" t="s">
        <v>247</v>
      </c>
      <c r="F163" s="111" t="s">
        <v>248</v>
      </c>
    </row>
    <row r="164" spans="1:6" ht="26.25" customHeight="1" x14ac:dyDescent="0.25">
      <c r="A164" s="110" t="s">
        <v>630</v>
      </c>
      <c r="B164" s="92" t="s">
        <v>562</v>
      </c>
      <c r="C164" s="1">
        <v>2160</v>
      </c>
      <c r="D164" s="94" t="s">
        <v>9</v>
      </c>
      <c r="E164" s="92" t="s">
        <v>247</v>
      </c>
      <c r="F164" s="111" t="s">
        <v>248</v>
      </c>
    </row>
    <row r="165" spans="1:6" ht="21.75" customHeight="1" x14ac:dyDescent="0.25">
      <c r="A165" s="110" t="s">
        <v>45</v>
      </c>
      <c r="B165" s="92"/>
      <c r="C165" s="1"/>
      <c r="D165" s="94"/>
      <c r="E165" s="92"/>
      <c r="F165" s="111"/>
    </row>
    <row r="166" spans="1:6" ht="21.75" customHeight="1" x14ac:dyDescent="0.25">
      <c r="A166" s="110" t="s">
        <v>674</v>
      </c>
      <c r="B166" s="92" t="s">
        <v>562</v>
      </c>
      <c r="C166" s="1">
        <v>2100</v>
      </c>
      <c r="D166" s="94" t="s">
        <v>9</v>
      </c>
      <c r="E166" s="92" t="s">
        <v>248</v>
      </c>
      <c r="F166" s="111" t="s">
        <v>248</v>
      </c>
    </row>
    <row r="167" spans="1:6" ht="24.75" customHeight="1" x14ac:dyDescent="0.25">
      <c r="A167" s="110" t="s">
        <v>750</v>
      </c>
      <c r="B167" s="92" t="s">
        <v>42</v>
      </c>
      <c r="C167" s="1">
        <v>1000</v>
      </c>
      <c r="D167" s="94" t="s">
        <v>9</v>
      </c>
      <c r="E167" s="92" t="s">
        <v>264</v>
      </c>
      <c r="F167" s="111" t="s">
        <v>264</v>
      </c>
    </row>
    <row r="168" spans="1:6" ht="28.5" customHeight="1" x14ac:dyDescent="0.25">
      <c r="A168" s="112" t="s">
        <v>46</v>
      </c>
      <c r="B168" s="92"/>
      <c r="C168" s="1"/>
      <c r="D168" s="94"/>
      <c r="E168" s="92"/>
      <c r="F168" s="111"/>
    </row>
    <row r="169" spans="1:6" ht="38.25" customHeight="1" x14ac:dyDescent="0.25">
      <c r="A169" s="110" t="s">
        <v>47</v>
      </c>
      <c r="B169" s="92" t="s">
        <v>48</v>
      </c>
      <c r="C169" s="1">
        <v>30300</v>
      </c>
      <c r="D169" s="94" t="s">
        <v>9</v>
      </c>
      <c r="E169" s="92" t="s">
        <v>249</v>
      </c>
      <c r="F169" s="111" t="s">
        <v>246</v>
      </c>
    </row>
    <row r="170" spans="1:6" ht="26.25" customHeight="1" x14ac:dyDescent="0.25">
      <c r="A170" s="110" t="s">
        <v>453</v>
      </c>
      <c r="B170" s="92" t="s">
        <v>454</v>
      </c>
      <c r="C170" s="1">
        <v>120</v>
      </c>
      <c r="D170" s="94" t="s">
        <v>9</v>
      </c>
      <c r="E170" s="92" t="s">
        <v>249</v>
      </c>
      <c r="F170" s="111" t="s">
        <v>249</v>
      </c>
    </row>
    <row r="171" spans="1:6" ht="24" customHeight="1" x14ac:dyDescent="0.25">
      <c r="A171" s="110" t="s">
        <v>417</v>
      </c>
      <c r="B171" s="92" t="s">
        <v>464</v>
      </c>
      <c r="C171" s="1">
        <v>300</v>
      </c>
      <c r="D171" s="94" t="s">
        <v>9</v>
      </c>
      <c r="E171" s="92" t="s">
        <v>249</v>
      </c>
      <c r="F171" s="111" t="s">
        <v>249</v>
      </c>
    </row>
    <row r="172" spans="1:6" ht="24" customHeight="1" x14ac:dyDescent="0.25">
      <c r="A172" s="110" t="s">
        <v>487</v>
      </c>
      <c r="B172" s="92" t="s">
        <v>490</v>
      </c>
      <c r="C172" s="1">
        <v>45</v>
      </c>
      <c r="D172" s="94" t="s">
        <v>517</v>
      </c>
      <c r="E172" s="92" t="s">
        <v>246</v>
      </c>
      <c r="F172" s="111" t="s">
        <v>246</v>
      </c>
    </row>
    <row r="173" spans="1:6" ht="24" customHeight="1" x14ac:dyDescent="0.25">
      <c r="A173" s="110" t="s">
        <v>492</v>
      </c>
      <c r="B173" s="92" t="s">
        <v>489</v>
      </c>
      <c r="C173" s="1">
        <v>85</v>
      </c>
      <c r="D173" s="94" t="s">
        <v>517</v>
      </c>
      <c r="E173" s="92" t="s">
        <v>246</v>
      </c>
      <c r="F173" s="111" t="s">
        <v>246</v>
      </c>
    </row>
    <row r="174" spans="1:6" ht="24" customHeight="1" x14ac:dyDescent="0.25">
      <c r="A174" s="110" t="s">
        <v>488</v>
      </c>
      <c r="B174" s="92" t="s">
        <v>489</v>
      </c>
      <c r="C174" s="1">
        <v>15</v>
      </c>
      <c r="D174" s="94" t="s">
        <v>517</v>
      </c>
      <c r="E174" s="92" t="s">
        <v>246</v>
      </c>
      <c r="F174" s="111" t="s">
        <v>246</v>
      </c>
    </row>
    <row r="175" spans="1:6" ht="41.25" customHeight="1" x14ac:dyDescent="0.25">
      <c r="A175" s="110" t="s">
        <v>526</v>
      </c>
      <c r="B175" s="92" t="s">
        <v>489</v>
      </c>
      <c r="C175" s="1">
        <v>67</v>
      </c>
      <c r="D175" s="94" t="s">
        <v>527</v>
      </c>
      <c r="E175" s="92" t="s">
        <v>246</v>
      </c>
      <c r="F175" s="111" t="s">
        <v>247</v>
      </c>
    </row>
    <row r="176" spans="1:6" ht="24" customHeight="1" x14ac:dyDescent="0.25">
      <c r="A176" s="110" t="s">
        <v>541</v>
      </c>
      <c r="B176" s="92" t="s">
        <v>542</v>
      </c>
      <c r="C176" s="1">
        <v>3785</v>
      </c>
      <c r="D176" s="94" t="s">
        <v>9</v>
      </c>
      <c r="E176" s="92" t="s">
        <v>246</v>
      </c>
      <c r="F176" s="111" t="s">
        <v>247</v>
      </c>
    </row>
    <row r="177" spans="1:6" ht="24.75" customHeight="1" x14ac:dyDescent="0.25">
      <c r="A177" s="110" t="s">
        <v>253</v>
      </c>
      <c r="B177" s="92"/>
      <c r="C177" s="1">
        <v>100</v>
      </c>
      <c r="D177" s="94" t="s">
        <v>9</v>
      </c>
      <c r="E177" s="92" t="s">
        <v>249</v>
      </c>
      <c r="F177" s="111" t="s">
        <v>246</v>
      </c>
    </row>
    <row r="178" spans="1:6" ht="24" customHeight="1" x14ac:dyDescent="0.25">
      <c r="A178" s="110" t="s">
        <v>254</v>
      </c>
      <c r="B178" s="121" t="s">
        <v>465</v>
      </c>
      <c r="C178" s="1">
        <v>250</v>
      </c>
      <c r="D178" s="94" t="s">
        <v>9</v>
      </c>
      <c r="E178" s="92" t="s">
        <v>249</v>
      </c>
      <c r="F178" s="111" t="s">
        <v>246</v>
      </c>
    </row>
    <row r="179" spans="1:6" ht="42.75" customHeight="1" x14ac:dyDescent="0.25">
      <c r="A179" s="110" t="s">
        <v>250</v>
      </c>
      <c r="B179" s="43" t="s">
        <v>466</v>
      </c>
      <c r="C179" s="1">
        <v>440</v>
      </c>
      <c r="D179" s="94" t="s">
        <v>9</v>
      </c>
      <c r="E179" s="92" t="s">
        <v>242</v>
      </c>
      <c r="F179" s="111" t="s">
        <v>242</v>
      </c>
    </row>
    <row r="180" spans="1:6" ht="39" customHeight="1" x14ac:dyDescent="0.25">
      <c r="A180" s="110" t="s">
        <v>593</v>
      </c>
      <c r="B180" s="43"/>
      <c r="C180" s="1">
        <f>315</f>
        <v>315</v>
      </c>
      <c r="D180" s="94" t="s">
        <v>9</v>
      </c>
      <c r="E180" s="92" t="s">
        <v>247</v>
      </c>
      <c r="F180" s="111" t="s">
        <v>247</v>
      </c>
    </row>
    <row r="181" spans="1:6" ht="39" customHeight="1" x14ac:dyDescent="0.25">
      <c r="A181" s="110" t="s">
        <v>612</v>
      </c>
      <c r="B181" s="43"/>
      <c r="C181" s="1">
        <v>158</v>
      </c>
      <c r="D181" s="94" t="s">
        <v>9</v>
      </c>
      <c r="E181" s="92" t="s">
        <v>247</v>
      </c>
      <c r="F181" s="111" t="s">
        <v>247</v>
      </c>
    </row>
    <row r="182" spans="1:6" ht="23.25" customHeight="1" x14ac:dyDescent="0.25">
      <c r="A182" s="110" t="s">
        <v>536</v>
      </c>
      <c r="B182" s="43"/>
      <c r="C182" s="1">
        <v>5049</v>
      </c>
      <c r="D182" s="94" t="s">
        <v>9</v>
      </c>
      <c r="E182" s="92" t="s">
        <v>246</v>
      </c>
      <c r="F182" s="111" t="s">
        <v>247</v>
      </c>
    </row>
    <row r="183" spans="1:6" ht="23.25" customHeight="1" x14ac:dyDescent="0.25">
      <c r="A183" s="110" t="s">
        <v>651</v>
      </c>
      <c r="B183" s="92" t="s">
        <v>489</v>
      </c>
      <c r="C183" s="1">
        <v>84</v>
      </c>
      <c r="D183" s="94" t="s">
        <v>9</v>
      </c>
      <c r="E183" s="92" t="s">
        <v>247</v>
      </c>
      <c r="F183" s="111" t="s">
        <v>247</v>
      </c>
    </row>
    <row r="184" spans="1:6" ht="22.5" customHeight="1" x14ac:dyDescent="0.25">
      <c r="A184" s="112" t="s">
        <v>652</v>
      </c>
      <c r="B184" s="92"/>
      <c r="C184" s="40"/>
      <c r="D184" s="94"/>
      <c r="E184" s="92"/>
      <c r="F184" s="111"/>
    </row>
    <row r="185" spans="1:6" ht="33" customHeight="1" x14ac:dyDescent="0.25">
      <c r="A185" s="123" t="s">
        <v>416</v>
      </c>
      <c r="B185" s="92" t="s">
        <v>415</v>
      </c>
      <c r="C185" s="1">
        <v>2773</v>
      </c>
      <c r="D185" s="94" t="s">
        <v>9</v>
      </c>
      <c r="E185" s="92" t="s">
        <v>249</v>
      </c>
      <c r="F185" s="111" t="s">
        <v>249</v>
      </c>
    </row>
    <row r="186" spans="1:6" ht="28.5" customHeight="1" x14ac:dyDescent="0.25">
      <c r="A186" s="123" t="s">
        <v>479</v>
      </c>
      <c r="B186" s="92" t="s">
        <v>502</v>
      </c>
      <c r="C186" s="1">
        <v>4530</v>
      </c>
      <c r="D186" s="94" t="s">
        <v>9</v>
      </c>
      <c r="E186" s="92" t="s">
        <v>246</v>
      </c>
      <c r="F186" s="111" t="s">
        <v>246</v>
      </c>
    </row>
    <row r="187" spans="1:6" ht="28.5" customHeight="1" x14ac:dyDescent="0.25">
      <c r="A187" s="123" t="s">
        <v>682</v>
      </c>
      <c r="B187" s="92" t="s">
        <v>596</v>
      </c>
      <c r="C187" s="1">
        <v>24000</v>
      </c>
      <c r="D187" s="94" t="s">
        <v>9</v>
      </c>
      <c r="E187" s="92" t="s">
        <v>247</v>
      </c>
      <c r="F187" s="111" t="s">
        <v>248</v>
      </c>
    </row>
    <row r="188" spans="1:6" ht="28.5" customHeight="1" x14ac:dyDescent="0.25">
      <c r="A188" s="123" t="s">
        <v>680</v>
      </c>
      <c r="B188" s="62" t="s">
        <v>653</v>
      </c>
      <c r="C188" s="1">
        <f>1840*4.7228</f>
        <v>8689.9520000000011</v>
      </c>
      <c r="D188" s="94" t="s">
        <v>9</v>
      </c>
      <c r="E188" s="92" t="s">
        <v>248</v>
      </c>
      <c r="F188" s="111" t="s">
        <v>248</v>
      </c>
    </row>
    <row r="189" spans="1:6" ht="36.75" customHeight="1" x14ac:dyDescent="0.25">
      <c r="A189" s="123" t="s">
        <v>726</v>
      </c>
      <c r="B189" s="62" t="s">
        <v>727</v>
      </c>
      <c r="C189" s="1">
        <f>9900/1.19</f>
        <v>8319.3277310924368</v>
      </c>
      <c r="D189" s="94" t="s">
        <v>9</v>
      </c>
      <c r="E189" s="92" t="s">
        <v>248</v>
      </c>
      <c r="F189" s="111" t="s">
        <v>248</v>
      </c>
    </row>
    <row r="190" spans="1:6" ht="35.25" customHeight="1" x14ac:dyDescent="0.25">
      <c r="A190" s="124" t="s">
        <v>49</v>
      </c>
      <c r="B190" s="92" t="s">
        <v>50</v>
      </c>
      <c r="C190" s="40"/>
      <c r="D190" s="94"/>
      <c r="E190" s="92"/>
      <c r="F190" s="111"/>
    </row>
    <row r="191" spans="1:6" ht="30" customHeight="1" x14ac:dyDescent="0.25">
      <c r="A191" s="110" t="s">
        <v>159</v>
      </c>
      <c r="B191" s="92" t="s">
        <v>158</v>
      </c>
      <c r="C191" s="1">
        <v>960</v>
      </c>
      <c r="D191" s="94" t="s">
        <v>9</v>
      </c>
      <c r="E191" s="92" t="s">
        <v>143</v>
      </c>
      <c r="F191" s="111" t="s">
        <v>143</v>
      </c>
    </row>
    <row r="192" spans="1:6" ht="28.5" customHeight="1" x14ac:dyDescent="0.25">
      <c r="A192" s="123" t="s">
        <v>160</v>
      </c>
      <c r="B192" s="92" t="s">
        <v>163</v>
      </c>
      <c r="C192" s="1">
        <v>2145</v>
      </c>
      <c r="D192" s="94" t="s">
        <v>9</v>
      </c>
      <c r="E192" s="92" t="s">
        <v>143</v>
      </c>
      <c r="F192" s="111" t="s">
        <v>143</v>
      </c>
    </row>
    <row r="193" spans="1:6" ht="28.5" customHeight="1" x14ac:dyDescent="0.25">
      <c r="A193" s="123" t="s">
        <v>161</v>
      </c>
      <c r="B193" s="92" t="s">
        <v>162</v>
      </c>
      <c r="C193" s="1">
        <v>3850</v>
      </c>
      <c r="D193" s="94" t="s">
        <v>9</v>
      </c>
      <c r="E193" s="92" t="s">
        <v>143</v>
      </c>
      <c r="F193" s="111" t="s">
        <v>143</v>
      </c>
    </row>
    <row r="194" spans="1:6" ht="28.5" customHeight="1" x14ac:dyDescent="0.25">
      <c r="A194" s="123" t="s">
        <v>189</v>
      </c>
      <c r="B194" s="92" t="s">
        <v>164</v>
      </c>
      <c r="C194" s="1">
        <v>500</v>
      </c>
      <c r="D194" s="94" t="s">
        <v>9</v>
      </c>
      <c r="E194" s="92" t="s">
        <v>143</v>
      </c>
      <c r="F194" s="111" t="s">
        <v>143</v>
      </c>
    </row>
    <row r="195" spans="1:6" ht="30" customHeight="1" x14ac:dyDescent="0.25">
      <c r="A195" s="123" t="s">
        <v>187</v>
      </c>
      <c r="B195" s="92" t="s">
        <v>199</v>
      </c>
      <c r="C195" s="1">
        <v>50</v>
      </c>
      <c r="D195" s="94" t="s">
        <v>9</v>
      </c>
      <c r="E195" s="92" t="s">
        <v>143</v>
      </c>
      <c r="F195" s="111" t="s">
        <v>143</v>
      </c>
    </row>
    <row r="196" spans="1:6" ht="28.5" customHeight="1" x14ac:dyDescent="0.25">
      <c r="A196" s="123" t="s">
        <v>210</v>
      </c>
      <c r="B196" s="92" t="s">
        <v>218</v>
      </c>
      <c r="C196" s="1">
        <v>100</v>
      </c>
      <c r="D196" s="94" t="s">
        <v>9</v>
      </c>
      <c r="E196" s="92" t="s">
        <v>143</v>
      </c>
      <c r="F196" s="111" t="s">
        <v>143</v>
      </c>
    </row>
    <row r="197" spans="1:6" ht="28.5" customHeight="1" x14ac:dyDescent="0.25">
      <c r="A197" s="123" t="s">
        <v>207</v>
      </c>
      <c r="B197" s="92" t="s">
        <v>199</v>
      </c>
      <c r="C197" s="1">
        <v>230</v>
      </c>
      <c r="D197" s="94" t="s">
        <v>9</v>
      </c>
      <c r="E197" s="92" t="s">
        <v>143</v>
      </c>
      <c r="F197" s="111" t="s">
        <v>143</v>
      </c>
    </row>
    <row r="198" spans="1:6" ht="28.5" customHeight="1" x14ac:dyDescent="0.25">
      <c r="A198" s="123" t="s">
        <v>275</v>
      </c>
      <c r="B198" s="92" t="s">
        <v>273</v>
      </c>
      <c r="C198" s="1">
        <v>380</v>
      </c>
      <c r="D198" s="94" t="s">
        <v>9</v>
      </c>
      <c r="E198" s="92" t="s">
        <v>204</v>
      </c>
      <c r="F198" s="111" t="s">
        <v>204</v>
      </c>
    </row>
    <row r="199" spans="1:6" ht="24.75" customHeight="1" x14ac:dyDescent="0.25">
      <c r="A199" s="123" t="s">
        <v>275</v>
      </c>
      <c r="B199" s="92" t="s">
        <v>273</v>
      </c>
      <c r="C199" s="1">
        <v>380</v>
      </c>
      <c r="D199" s="94" t="s">
        <v>9</v>
      </c>
      <c r="E199" s="92" t="s">
        <v>204</v>
      </c>
      <c r="F199" s="111" t="s">
        <v>204</v>
      </c>
    </row>
    <row r="200" spans="1:6" ht="24.75" customHeight="1" x14ac:dyDescent="0.25">
      <c r="A200" s="110" t="s">
        <v>438</v>
      </c>
      <c r="B200" s="92" t="s">
        <v>288</v>
      </c>
      <c r="C200" s="1">
        <v>6300</v>
      </c>
      <c r="D200" s="94" t="s">
        <v>9</v>
      </c>
      <c r="E200" s="92" t="s">
        <v>204</v>
      </c>
      <c r="F200" s="111" t="s">
        <v>249</v>
      </c>
    </row>
    <row r="201" spans="1:6" ht="26.25" customHeight="1" x14ac:dyDescent="0.25">
      <c r="A201" s="110" t="s">
        <v>439</v>
      </c>
      <c r="B201" s="92" t="s">
        <v>467</v>
      </c>
      <c r="C201" s="1">
        <v>7605</v>
      </c>
      <c r="D201" s="94" t="s">
        <v>9</v>
      </c>
      <c r="E201" s="92" t="s">
        <v>249</v>
      </c>
      <c r="F201" s="111" t="s">
        <v>249</v>
      </c>
    </row>
    <row r="202" spans="1:6" ht="42.75" customHeight="1" x14ac:dyDescent="0.25">
      <c r="A202" s="110" t="s">
        <v>493</v>
      </c>
      <c r="B202" s="19" t="s">
        <v>494</v>
      </c>
      <c r="C202" s="1">
        <v>150</v>
      </c>
      <c r="D202" s="94" t="s">
        <v>9</v>
      </c>
      <c r="E202" s="92" t="s">
        <v>249</v>
      </c>
      <c r="F202" s="111" t="s">
        <v>246</v>
      </c>
    </row>
    <row r="203" spans="1:6" ht="33" customHeight="1" x14ac:dyDescent="0.25">
      <c r="A203" s="110" t="s">
        <v>565</v>
      </c>
      <c r="B203" s="19" t="s">
        <v>163</v>
      </c>
      <c r="C203" s="1">
        <v>120</v>
      </c>
      <c r="D203" s="94" t="s">
        <v>498</v>
      </c>
      <c r="E203" s="92" t="s">
        <v>246</v>
      </c>
      <c r="F203" s="111" t="s">
        <v>246</v>
      </c>
    </row>
    <row r="204" spans="1:6" ht="22.5" customHeight="1" x14ac:dyDescent="0.25">
      <c r="A204" s="110" t="s">
        <v>525</v>
      </c>
      <c r="B204" s="19" t="s">
        <v>163</v>
      </c>
      <c r="C204" s="1">
        <v>2500</v>
      </c>
      <c r="D204" s="94" t="s">
        <v>9</v>
      </c>
      <c r="E204" s="92" t="s">
        <v>246</v>
      </c>
      <c r="F204" s="111" t="s">
        <v>247</v>
      </c>
    </row>
    <row r="205" spans="1:6" ht="22.5" customHeight="1" x14ac:dyDescent="0.25">
      <c r="A205" s="110" t="s">
        <v>533</v>
      </c>
      <c r="B205" s="19"/>
      <c r="C205" s="1">
        <v>210</v>
      </c>
      <c r="D205" s="94" t="s">
        <v>9</v>
      </c>
      <c r="E205" s="92" t="s">
        <v>246</v>
      </c>
      <c r="F205" s="111" t="s">
        <v>247</v>
      </c>
    </row>
    <row r="206" spans="1:6" x14ac:dyDescent="0.25">
      <c r="A206" s="110" t="s">
        <v>609</v>
      </c>
      <c r="B206" s="19" t="s">
        <v>608</v>
      </c>
      <c r="C206" s="1">
        <v>790</v>
      </c>
      <c r="D206" s="94" t="s">
        <v>9</v>
      </c>
      <c r="E206" s="92" t="s">
        <v>247</v>
      </c>
      <c r="F206" s="111" t="s">
        <v>247</v>
      </c>
    </row>
    <row r="207" spans="1:6" ht="27.75" customHeight="1" x14ac:dyDescent="0.2">
      <c r="A207" s="110" t="s">
        <v>600</v>
      </c>
      <c r="B207" s="63" t="s">
        <v>687</v>
      </c>
      <c r="C207" s="1">
        <v>4850</v>
      </c>
      <c r="D207" s="94" t="s">
        <v>9</v>
      </c>
      <c r="E207" s="92" t="s">
        <v>247</v>
      </c>
      <c r="F207" s="111" t="s">
        <v>247</v>
      </c>
    </row>
    <row r="208" spans="1:6" ht="27.75" customHeight="1" x14ac:dyDescent="0.2">
      <c r="A208" s="110" t="s">
        <v>620</v>
      </c>
      <c r="B208" s="125" t="s">
        <v>621</v>
      </c>
      <c r="C208" s="1">
        <v>49.6</v>
      </c>
      <c r="D208" s="94" t="s">
        <v>9</v>
      </c>
      <c r="E208" s="92" t="s">
        <v>247</v>
      </c>
      <c r="F208" s="111" t="s">
        <v>247</v>
      </c>
    </row>
    <row r="209" spans="1:6" ht="27.75" customHeight="1" x14ac:dyDescent="0.2">
      <c r="A209" s="110" t="s">
        <v>627</v>
      </c>
      <c r="B209" s="64" t="s">
        <v>626</v>
      </c>
      <c r="C209" s="1">
        <v>327.71</v>
      </c>
      <c r="D209" s="94" t="s">
        <v>9</v>
      </c>
      <c r="E209" s="92" t="s">
        <v>247</v>
      </c>
      <c r="F209" s="111" t="s">
        <v>247</v>
      </c>
    </row>
    <row r="210" spans="1:6" ht="33" customHeight="1" x14ac:dyDescent="0.25">
      <c r="A210" s="110" t="s">
        <v>686</v>
      </c>
      <c r="B210" s="65" t="s">
        <v>687</v>
      </c>
      <c r="C210" s="1">
        <v>210</v>
      </c>
      <c r="D210" s="94" t="s">
        <v>9</v>
      </c>
      <c r="E210" s="92" t="s">
        <v>248</v>
      </c>
      <c r="F210" s="111" t="s">
        <v>248</v>
      </c>
    </row>
    <row r="211" spans="1:6" ht="22.5" customHeight="1" x14ac:dyDescent="0.25">
      <c r="A211" s="110" t="s">
        <v>717</v>
      </c>
      <c r="B211" s="45" t="s">
        <v>273</v>
      </c>
      <c r="C211" s="1">
        <v>380</v>
      </c>
      <c r="D211" s="94" t="s">
        <v>9</v>
      </c>
      <c r="E211" s="92" t="s">
        <v>248</v>
      </c>
      <c r="F211" s="111" t="s">
        <v>248</v>
      </c>
    </row>
    <row r="212" spans="1:6" ht="28.5" customHeight="1" x14ac:dyDescent="0.25">
      <c r="A212" s="112" t="s">
        <v>51</v>
      </c>
      <c r="B212" s="92"/>
      <c r="C212" s="40"/>
      <c r="D212" s="94"/>
      <c r="E212" s="92"/>
      <c r="F212" s="111"/>
    </row>
    <row r="213" spans="1:6" s="3" customFormat="1" x14ac:dyDescent="0.25">
      <c r="A213" s="110" t="s">
        <v>280</v>
      </c>
      <c r="B213" s="92" t="s">
        <v>279</v>
      </c>
      <c r="C213" s="1">
        <v>1680</v>
      </c>
      <c r="D213" s="94" t="s">
        <v>9</v>
      </c>
      <c r="E213" s="92" t="s">
        <v>204</v>
      </c>
      <c r="F213" s="111" t="s">
        <v>204</v>
      </c>
    </row>
    <row r="214" spans="1:6" s="3" customFormat="1" ht="24" customHeight="1" x14ac:dyDescent="0.25">
      <c r="A214" s="110" t="s">
        <v>280</v>
      </c>
      <c r="B214" s="19" t="s">
        <v>251</v>
      </c>
      <c r="C214" s="1">
        <v>1680</v>
      </c>
      <c r="D214" s="94" t="s">
        <v>9</v>
      </c>
      <c r="E214" s="92" t="s">
        <v>204</v>
      </c>
      <c r="F214" s="111" t="s">
        <v>204</v>
      </c>
    </row>
    <row r="215" spans="1:6" s="3" customFormat="1" ht="24" customHeight="1" x14ac:dyDescent="0.25">
      <c r="A215" s="110" t="s">
        <v>280</v>
      </c>
      <c r="B215" s="19" t="s">
        <v>251</v>
      </c>
      <c r="C215" s="1">
        <v>3500</v>
      </c>
      <c r="D215" s="94" t="s">
        <v>9</v>
      </c>
      <c r="E215" s="92" t="s">
        <v>246</v>
      </c>
      <c r="F215" s="111" t="s">
        <v>246</v>
      </c>
    </row>
    <row r="216" spans="1:6" s="3" customFormat="1" ht="24" customHeight="1" x14ac:dyDescent="0.25">
      <c r="A216" s="110" t="s">
        <v>667</v>
      </c>
      <c r="B216" s="19"/>
      <c r="C216" s="1">
        <v>6500</v>
      </c>
      <c r="D216" s="94" t="s">
        <v>9</v>
      </c>
      <c r="E216" s="92" t="s">
        <v>248</v>
      </c>
      <c r="F216" s="111" t="s">
        <v>248</v>
      </c>
    </row>
    <row r="217" spans="1:6" ht="28.5" customHeight="1" x14ac:dyDescent="0.25">
      <c r="A217" s="112" t="s">
        <v>52</v>
      </c>
      <c r="B217" s="92" t="s">
        <v>53</v>
      </c>
      <c r="C217" s="40"/>
      <c r="D217" s="94"/>
      <c r="E217" s="92"/>
      <c r="F217" s="111"/>
    </row>
    <row r="218" spans="1:6" ht="28.5" customHeight="1" x14ac:dyDescent="0.25">
      <c r="A218" s="123" t="s">
        <v>151</v>
      </c>
      <c r="B218" s="92" t="s">
        <v>147</v>
      </c>
      <c r="C218" s="1">
        <v>966</v>
      </c>
      <c r="D218" s="94" t="s">
        <v>9</v>
      </c>
      <c r="E218" s="92" t="s">
        <v>143</v>
      </c>
      <c r="F218" s="111" t="s">
        <v>146</v>
      </c>
    </row>
    <row r="219" spans="1:6" ht="28.5" customHeight="1" x14ac:dyDescent="0.25">
      <c r="A219" s="123" t="s">
        <v>150</v>
      </c>
      <c r="B219" s="92" t="s">
        <v>147</v>
      </c>
      <c r="C219" s="1">
        <v>1460</v>
      </c>
      <c r="D219" s="94" t="s">
        <v>9</v>
      </c>
      <c r="E219" s="92" t="s">
        <v>143</v>
      </c>
      <c r="F219" s="111" t="s">
        <v>146</v>
      </c>
    </row>
    <row r="220" spans="1:6" ht="28.5" customHeight="1" x14ac:dyDescent="0.25">
      <c r="A220" s="123" t="s">
        <v>149</v>
      </c>
      <c r="B220" s="92" t="s">
        <v>147</v>
      </c>
      <c r="C220" s="1">
        <v>500</v>
      </c>
      <c r="D220" s="94" t="s">
        <v>9</v>
      </c>
      <c r="E220" s="92" t="s">
        <v>143</v>
      </c>
      <c r="F220" s="111" t="s">
        <v>146</v>
      </c>
    </row>
    <row r="221" spans="1:6" ht="25.5" customHeight="1" x14ac:dyDescent="0.25">
      <c r="A221" s="123" t="s">
        <v>198</v>
      </c>
      <c r="B221" s="92" t="s">
        <v>147</v>
      </c>
      <c r="C221" s="1">
        <v>160</v>
      </c>
      <c r="D221" s="94" t="s">
        <v>9</v>
      </c>
      <c r="E221" s="92" t="s">
        <v>143</v>
      </c>
      <c r="F221" s="111" t="s">
        <v>143</v>
      </c>
    </row>
    <row r="222" spans="1:6" ht="25.5" customHeight="1" x14ac:dyDescent="0.25">
      <c r="A222" s="123" t="s">
        <v>427</v>
      </c>
      <c r="B222" s="92" t="s">
        <v>147</v>
      </c>
      <c r="C222" s="1">
        <v>630</v>
      </c>
      <c r="D222" s="94" t="s">
        <v>9</v>
      </c>
      <c r="E222" s="92" t="s">
        <v>249</v>
      </c>
      <c r="F222" s="111" t="s">
        <v>249</v>
      </c>
    </row>
    <row r="223" spans="1:6" ht="25.5" customHeight="1" x14ac:dyDescent="0.25">
      <c r="A223" s="123" t="s">
        <v>480</v>
      </c>
      <c r="B223" s="92" t="s">
        <v>495</v>
      </c>
      <c r="C223" s="1">
        <v>1430</v>
      </c>
      <c r="D223" s="94" t="s">
        <v>9</v>
      </c>
      <c r="E223" s="92" t="s">
        <v>246</v>
      </c>
      <c r="F223" s="111" t="s">
        <v>246</v>
      </c>
    </row>
    <row r="224" spans="1:6" ht="25.5" customHeight="1" x14ac:dyDescent="0.25">
      <c r="A224" s="123" t="s">
        <v>599</v>
      </c>
      <c r="B224" s="92" t="s">
        <v>632</v>
      </c>
      <c r="C224" s="1">
        <v>270</v>
      </c>
      <c r="D224" s="94" t="s">
        <v>9</v>
      </c>
      <c r="E224" s="92" t="s">
        <v>247</v>
      </c>
      <c r="F224" s="111" t="s">
        <v>247</v>
      </c>
    </row>
    <row r="225" spans="1:107" ht="25.5" customHeight="1" x14ac:dyDescent="0.25">
      <c r="A225" s="123" t="s">
        <v>523</v>
      </c>
      <c r="B225" s="92" t="s">
        <v>495</v>
      </c>
      <c r="C225" s="1">
        <v>1050</v>
      </c>
      <c r="D225" s="94" t="s">
        <v>9</v>
      </c>
      <c r="E225" s="92" t="s">
        <v>246</v>
      </c>
      <c r="F225" s="111" t="s">
        <v>247</v>
      </c>
    </row>
    <row r="226" spans="1:107" ht="28.5" customHeight="1" x14ac:dyDescent="0.25">
      <c r="A226" s="112" t="s">
        <v>54</v>
      </c>
      <c r="B226" s="92"/>
      <c r="C226" s="1"/>
      <c r="D226" s="94"/>
      <c r="E226" s="92"/>
      <c r="F226" s="111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</row>
    <row r="227" spans="1:107" ht="19.5" customHeight="1" x14ac:dyDescent="0.25">
      <c r="A227" s="110" t="s">
        <v>238</v>
      </c>
      <c r="B227" s="92" t="s">
        <v>305</v>
      </c>
      <c r="C227" s="1">
        <v>8000</v>
      </c>
      <c r="D227" s="94" t="s">
        <v>9</v>
      </c>
      <c r="E227" s="92" t="s">
        <v>143</v>
      </c>
      <c r="F227" s="111" t="s">
        <v>143</v>
      </c>
    </row>
    <row r="228" spans="1:107" ht="32.450000000000003" customHeight="1" x14ac:dyDescent="0.25">
      <c r="A228" s="110" t="s">
        <v>55</v>
      </c>
      <c r="B228" s="92" t="s">
        <v>305</v>
      </c>
      <c r="C228" s="1">
        <v>113490</v>
      </c>
      <c r="D228" s="94" t="s">
        <v>9</v>
      </c>
      <c r="E228" s="92" t="s">
        <v>249</v>
      </c>
      <c r="F228" s="111" t="s">
        <v>247</v>
      </c>
    </row>
    <row r="229" spans="1:107" ht="32.450000000000003" customHeight="1" x14ac:dyDescent="0.25">
      <c r="A229" s="110" t="s">
        <v>455</v>
      </c>
      <c r="B229" s="92" t="s">
        <v>456</v>
      </c>
      <c r="C229" s="1">
        <v>137</v>
      </c>
      <c r="D229" s="94" t="s">
        <v>9</v>
      </c>
      <c r="E229" s="92" t="s">
        <v>249</v>
      </c>
      <c r="F229" s="111" t="s">
        <v>249</v>
      </c>
    </row>
    <row r="230" spans="1:107" ht="29.25" customHeight="1" x14ac:dyDescent="0.25">
      <c r="A230" s="110" t="s">
        <v>633</v>
      </c>
      <c r="B230" s="92" t="s">
        <v>305</v>
      </c>
      <c r="C230" s="1">
        <v>385</v>
      </c>
      <c r="D230" s="94" t="s">
        <v>634</v>
      </c>
      <c r="E230" s="92" t="s">
        <v>247</v>
      </c>
      <c r="F230" s="111" t="s">
        <v>247</v>
      </c>
    </row>
    <row r="231" spans="1:107" ht="28.5" customHeight="1" x14ac:dyDescent="0.25">
      <c r="A231" s="112" t="s">
        <v>56</v>
      </c>
      <c r="B231" s="92" t="s">
        <v>57</v>
      </c>
      <c r="C231" s="1"/>
      <c r="D231" s="94"/>
      <c r="E231" s="92"/>
      <c r="F231" s="111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</row>
    <row r="232" spans="1:107" ht="21.75" customHeight="1" x14ac:dyDescent="0.25">
      <c r="A232" s="110" t="s">
        <v>255</v>
      </c>
      <c r="B232" s="44" t="s">
        <v>256</v>
      </c>
      <c r="C232" s="1">
        <v>7000</v>
      </c>
      <c r="D232" s="94" t="s">
        <v>9</v>
      </c>
      <c r="E232" s="92" t="s">
        <v>249</v>
      </c>
      <c r="F232" s="111" t="s">
        <v>182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</row>
    <row r="233" spans="1:107" ht="28.5" customHeight="1" x14ac:dyDescent="0.25">
      <c r="A233" s="112" t="s">
        <v>58</v>
      </c>
      <c r="B233" s="92"/>
      <c r="C233" s="1"/>
      <c r="D233" s="94"/>
      <c r="E233" s="92"/>
      <c r="F233" s="111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</row>
    <row r="234" spans="1:107" ht="37.5" customHeight="1" x14ac:dyDescent="0.25">
      <c r="A234" s="110" t="s">
        <v>183</v>
      </c>
      <c r="B234" s="92" t="s">
        <v>60</v>
      </c>
      <c r="C234" s="1">
        <v>2628</v>
      </c>
      <c r="D234" s="94" t="s">
        <v>9</v>
      </c>
      <c r="E234" s="94" t="s">
        <v>143</v>
      </c>
      <c r="F234" s="117" t="s">
        <v>143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</row>
    <row r="235" spans="1:107" ht="38.25" x14ac:dyDescent="0.25">
      <c r="A235" s="110" t="s">
        <v>59</v>
      </c>
      <c r="B235" s="92" t="s">
        <v>60</v>
      </c>
      <c r="C235" s="1">
        <v>25000</v>
      </c>
      <c r="D235" s="94" t="s">
        <v>9</v>
      </c>
      <c r="E235" s="94" t="s">
        <v>243</v>
      </c>
      <c r="F235" s="117" t="s">
        <v>257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</row>
    <row r="236" spans="1:107" ht="21" customHeight="1" x14ac:dyDescent="0.25">
      <c r="A236" s="110" t="s">
        <v>61</v>
      </c>
      <c r="B236" s="92" t="s">
        <v>60</v>
      </c>
      <c r="C236" s="1">
        <v>58000</v>
      </c>
      <c r="D236" s="94" t="s">
        <v>9</v>
      </c>
      <c r="E236" s="94" t="s">
        <v>258</v>
      </c>
      <c r="F236" s="117" t="s">
        <v>182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</row>
    <row r="237" spans="1:107" ht="28.5" customHeight="1" x14ac:dyDescent="0.25">
      <c r="A237" s="112" t="s">
        <v>194</v>
      </c>
      <c r="B237" s="44" t="s">
        <v>196</v>
      </c>
      <c r="C237" s="1"/>
      <c r="D237" s="94"/>
      <c r="E237" s="92"/>
      <c r="F237" s="111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</row>
    <row r="238" spans="1:107" x14ac:dyDescent="0.25">
      <c r="A238" s="110" t="s">
        <v>195</v>
      </c>
      <c r="B238" s="19" t="s">
        <v>468</v>
      </c>
      <c r="C238" s="1">
        <v>760</v>
      </c>
      <c r="D238" s="94" t="s">
        <v>9</v>
      </c>
      <c r="E238" s="92" t="s">
        <v>143</v>
      </c>
      <c r="F238" s="111" t="s">
        <v>143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</row>
    <row r="239" spans="1:107" ht="48.75" customHeight="1" x14ac:dyDescent="0.25">
      <c r="A239" s="112" t="s">
        <v>662</v>
      </c>
      <c r="B239" s="92" t="s">
        <v>62</v>
      </c>
      <c r="C239" s="1"/>
      <c r="D239" s="94"/>
      <c r="E239" s="92"/>
      <c r="F239" s="111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</row>
    <row r="240" spans="1:107" ht="21.75" customHeight="1" x14ac:dyDescent="0.25">
      <c r="A240" s="110" t="s">
        <v>313</v>
      </c>
      <c r="B240" s="92" t="s">
        <v>314</v>
      </c>
      <c r="C240" s="1">
        <v>285</v>
      </c>
      <c r="D240" s="94" t="s">
        <v>9</v>
      </c>
      <c r="E240" s="92" t="s">
        <v>249</v>
      </c>
      <c r="F240" s="111" t="s">
        <v>249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</row>
    <row r="241" spans="1:107" ht="32.25" customHeight="1" x14ac:dyDescent="0.25">
      <c r="A241" s="110" t="s">
        <v>482</v>
      </c>
      <c r="B241" s="92"/>
      <c r="C241" s="1">
        <f>330+220</f>
        <v>550</v>
      </c>
      <c r="D241" s="94" t="s">
        <v>9</v>
      </c>
      <c r="E241" s="92" t="s">
        <v>246</v>
      </c>
      <c r="F241" s="111" t="s">
        <v>246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</row>
    <row r="242" spans="1:107" ht="31.5" customHeight="1" x14ac:dyDescent="0.25">
      <c r="A242" s="110" t="s">
        <v>582</v>
      </c>
      <c r="B242" s="1" t="s">
        <v>583</v>
      </c>
      <c r="C242" s="1">
        <v>260</v>
      </c>
      <c r="D242" s="94" t="s">
        <v>9</v>
      </c>
      <c r="E242" s="92" t="s">
        <v>247</v>
      </c>
      <c r="F242" s="111" t="s">
        <v>247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</row>
    <row r="243" spans="1:107" ht="31.5" customHeight="1" x14ac:dyDescent="0.25">
      <c r="A243" s="110" t="s">
        <v>663</v>
      </c>
      <c r="B243" s="1" t="s">
        <v>664</v>
      </c>
      <c r="C243" s="1">
        <v>180</v>
      </c>
      <c r="D243" s="94" t="s">
        <v>9</v>
      </c>
      <c r="E243" s="92" t="s">
        <v>248</v>
      </c>
      <c r="F243" s="111" t="s">
        <v>248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</row>
    <row r="244" spans="1:107" ht="31.5" customHeight="1" x14ac:dyDescent="0.25">
      <c r="A244" s="110" t="s">
        <v>665</v>
      </c>
      <c r="B244" s="1" t="s">
        <v>666</v>
      </c>
      <c r="C244" s="1">
        <v>350</v>
      </c>
      <c r="D244" s="94" t="s">
        <v>9</v>
      </c>
      <c r="E244" s="92" t="s">
        <v>248</v>
      </c>
      <c r="F244" s="111" t="s">
        <v>248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</row>
    <row r="245" spans="1:107" ht="43.5" customHeight="1" x14ac:dyDescent="0.25">
      <c r="A245" s="112" t="s">
        <v>63</v>
      </c>
      <c r="B245" s="92"/>
      <c r="C245" s="40"/>
      <c r="D245" s="94"/>
      <c r="E245" s="94"/>
      <c r="F245" s="11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</row>
    <row r="246" spans="1:107" ht="27.75" customHeight="1" x14ac:dyDescent="0.25">
      <c r="A246" s="110" t="s">
        <v>291</v>
      </c>
      <c r="B246" s="92" t="s">
        <v>293</v>
      </c>
      <c r="C246" s="1">
        <v>580</v>
      </c>
      <c r="D246" s="94" t="s">
        <v>9</v>
      </c>
      <c r="E246" s="94" t="s">
        <v>204</v>
      </c>
      <c r="F246" s="117" t="s">
        <v>249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</row>
    <row r="247" spans="1:107" ht="39" customHeight="1" x14ac:dyDescent="0.25">
      <c r="A247" s="110" t="s">
        <v>292</v>
      </c>
      <c r="B247" s="92" t="s">
        <v>293</v>
      </c>
      <c r="C247" s="1">
        <v>500</v>
      </c>
      <c r="D247" s="94" t="s">
        <v>9</v>
      </c>
      <c r="E247" s="94" t="s">
        <v>204</v>
      </c>
      <c r="F247" s="117" t="s">
        <v>249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</row>
    <row r="248" spans="1:107" ht="34.5" customHeight="1" x14ac:dyDescent="0.25">
      <c r="A248" s="112" t="s">
        <v>64</v>
      </c>
      <c r="B248" s="92" t="s">
        <v>65</v>
      </c>
      <c r="C248" s="1"/>
      <c r="D248" s="94"/>
      <c r="E248" s="92"/>
      <c r="F248" s="111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</row>
    <row r="249" spans="1:107" x14ac:dyDescent="0.25">
      <c r="A249" s="126" t="s">
        <v>170</v>
      </c>
      <c r="B249" s="92" t="s">
        <v>116</v>
      </c>
      <c r="C249" s="1">
        <v>10903</v>
      </c>
      <c r="D249" s="94" t="s">
        <v>9</v>
      </c>
      <c r="E249" s="94" t="s">
        <v>143</v>
      </c>
      <c r="F249" s="117" t="s">
        <v>143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</row>
    <row r="250" spans="1:107" ht="25.5" x14ac:dyDescent="0.25">
      <c r="A250" s="126" t="s">
        <v>208</v>
      </c>
      <c r="B250" s="92" t="s">
        <v>116</v>
      </c>
      <c r="C250" s="1">
        <v>4765</v>
      </c>
      <c r="D250" s="94" t="s">
        <v>9</v>
      </c>
      <c r="E250" s="94" t="s">
        <v>143</v>
      </c>
      <c r="F250" s="117" t="s">
        <v>143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</row>
    <row r="251" spans="1:107" ht="21" customHeight="1" x14ac:dyDescent="0.25">
      <c r="A251" s="110" t="s">
        <v>184</v>
      </c>
      <c r="B251" s="92" t="s">
        <v>116</v>
      </c>
      <c r="C251" s="1">
        <v>2000</v>
      </c>
      <c r="D251" s="94" t="s">
        <v>9</v>
      </c>
      <c r="E251" s="94" t="s">
        <v>143</v>
      </c>
      <c r="F251" s="117" t="s">
        <v>143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</row>
    <row r="252" spans="1:107" ht="21" customHeight="1" x14ac:dyDescent="0.25">
      <c r="A252" s="110" t="s">
        <v>220</v>
      </c>
      <c r="B252" s="92" t="s">
        <v>116</v>
      </c>
      <c r="C252" s="1">
        <v>2.76</v>
      </c>
      <c r="D252" s="94" t="s">
        <v>9</v>
      </c>
      <c r="E252" s="94" t="s">
        <v>143</v>
      </c>
      <c r="F252" s="117" t="s">
        <v>143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</row>
    <row r="253" spans="1:107" ht="27.75" customHeight="1" x14ac:dyDescent="0.25">
      <c r="A253" s="110" t="s">
        <v>224</v>
      </c>
      <c r="B253" s="92" t="s">
        <v>116</v>
      </c>
      <c r="C253" s="1">
        <v>7027.8</v>
      </c>
      <c r="D253" s="94" t="s">
        <v>9</v>
      </c>
      <c r="E253" s="94" t="s">
        <v>143</v>
      </c>
      <c r="F253" s="117" t="s">
        <v>143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</row>
    <row r="254" spans="1:107" ht="27.75" customHeight="1" x14ac:dyDescent="0.25">
      <c r="A254" s="110" t="s">
        <v>260</v>
      </c>
      <c r="B254" s="92" t="s">
        <v>116</v>
      </c>
      <c r="C254" s="1">
        <f>25+15</f>
        <v>40</v>
      </c>
      <c r="D254" s="94" t="s">
        <v>9</v>
      </c>
      <c r="E254" s="94" t="s">
        <v>204</v>
      </c>
      <c r="F254" s="117" t="s">
        <v>204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</row>
    <row r="255" spans="1:107" ht="38.25" x14ac:dyDescent="0.25">
      <c r="A255" s="110" t="s">
        <v>274</v>
      </c>
      <c r="B255" s="92" t="s">
        <v>116</v>
      </c>
      <c r="C255" s="1">
        <v>11413.2</v>
      </c>
      <c r="D255" s="94" t="s">
        <v>9</v>
      </c>
      <c r="E255" s="94" t="s">
        <v>204</v>
      </c>
      <c r="F255" s="117" t="s">
        <v>204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</row>
    <row r="256" spans="1:107" ht="29.25" customHeight="1" x14ac:dyDescent="0.25">
      <c r="A256" s="110" t="s">
        <v>283</v>
      </c>
      <c r="B256" s="92" t="s">
        <v>116</v>
      </c>
      <c r="C256" s="1">
        <v>2000</v>
      </c>
      <c r="D256" s="94" t="s">
        <v>9</v>
      </c>
      <c r="E256" s="94" t="s">
        <v>204</v>
      </c>
      <c r="F256" s="117" t="s">
        <v>204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</row>
    <row r="257" spans="1:108" ht="27.75" customHeight="1" x14ac:dyDescent="0.25">
      <c r="A257" s="110" t="s">
        <v>408</v>
      </c>
      <c r="B257" s="92" t="s">
        <v>116</v>
      </c>
      <c r="C257" s="1">
        <v>5000</v>
      </c>
      <c r="D257" s="94" t="s">
        <v>9</v>
      </c>
      <c r="E257" s="94" t="s">
        <v>249</v>
      </c>
      <c r="F257" s="117" t="s">
        <v>249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</row>
    <row r="258" spans="1:108" ht="29.25" customHeight="1" x14ac:dyDescent="0.25">
      <c r="A258" s="110" t="s">
        <v>430</v>
      </c>
      <c r="B258" s="92" t="s">
        <v>116</v>
      </c>
      <c r="C258" s="1">
        <v>300</v>
      </c>
      <c r="D258" s="94" t="s">
        <v>9</v>
      </c>
      <c r="E258" s="94" t="s">
        <v>249</v>
      </c>
      <c r="F258" s="117" t="s">
        <v>249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</row>
    <row r="259" spans="1:108" ht="27.75" customHeight="1" x14ac:dyDescent="0.25">
      <c r="A259" s="110" t="s">
        <v>66</v>
      </c>
      <c r="B259" s="92" t="s">
        <v>116</v>
      </c>
      <c r="C259" s="1">
        <v>2800</v>
      </c>
      <c r="D259" s="94" t="s">
        <v>9</v>
      </c>
      <c r="E259" s="31" t="s">
        <v>249</v>
      </c>
      <c r="F259" s="127" t="s">
        <v>249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ht="23.25" customHeight="1" x14ac:dyDescent="0.25">
      <c r="A260" s="110" t="s">
        <v>478</v>
      </c>
      <c r="B260" s="92" t="s">
        <v>116</v>
      </c>
      <c r="C260" s="1">
        <v>7134.6</v>
      </c>
      <c r="D260" s="94" t="s">
        <v>9</v>
      </c>
      <c r="E260" s="94" t="s">
        <v>249</v>
      </c>
      <c r="F260" s="117" t="s">
        <v>249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</row>
    <row r="261" spans="1:108" ht="25.5" x14ac:dyDescent="0.25">
      <c r="A261" s="110" t="s">
        <v>499</v>
      </c>
      <c r="B261" s="92" t="s">
        <v>116</v>
      </c>
      <c r="C261" s="1">
        <v>230</v>
      </c>
      <c r="D261" s="94" t="s">
        <v>9</v>
      </c>
      <c r="E261" s="94" t="s">
        <v>246</v>
      </c>
      <c r="F261" s="117" t="s">
        <v>246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</row>
    <row r="262" spans="1:108" ht="24" customHeight="1" x14ac:dyDescent="0.25">
      <c r="A262" s="110" t="s">
        <v>500</v>
      </c>
      <c r="B262" s="92" t="s">
        <v>116</v>
      </c>
      <c r="C262" s="1">
        <v>112</v>
      </c>
      <c r="D262" s="94" t="s">
        <v>9</v>
      </c>
      <c r="E262" s="31" t="s">
        <v>246</v>
      </c>
      <c r="F262" s="127" t="s">
        <v>246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ht="24" customHeight="1" x14ac:dyDescent="0.25">
      <c r="A263" s="110" t="s">
        <v>515</v>
      </c>
      <c r="B263" s="92" t="s">
        <v>116</v>
      </c>
      <c r="C263" s="1">
        <v>140</v>
      </c>
      <c r="D263" s="94" t="s">
        <v>9</v>
      </c>
      <c r="E263" s="31" t="s">
        <v>246</v>
      </c>
      <c r="F263" s="127" t="s">
        <v>246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ht="23.25" customHeight="1" x14ac:dyDescent="0.25">
      <c r="A264" s="110" t="s">
        <v>553</v>
      </c>
      <c r="B264" s="92"/>
      <c r="C264" s="1">
        <v>15000</v>
      </c>
      <c r="D264" s="94" t="s">
        <v>9</v>
      </c>
      <c r="E264" s="94" t="s">
        <v>247</v>
      </c>
      <c r="F264" s="117" t="s">
        <v>247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</row>
    <row r="265" spans="1:108" ht="27.75" customHeight="1" x14ac:dyDescent="0.25">
      <c r="A265" s="110" t="s">
        <v>225</v>
      </c>
      <c r="B265" s="92" t="s">
        <v>116</v>
      </c>
      <c r="C265" s="1">
        <v>7027.8</v>
      </c>
      <c r="D265" s="94" t="s">
        <v>9</v>
      </c>
      <c r="E265" s="94" t="s">
        <v>247</v>
      </c>
      <c r="F265" s="117" t="s">
        <v>247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</row>
    <row r="266" spans="1:108" ht="32.25" customHeight="1" x14ac:dyDescent="0.25">
      <c r="A266" s="128" t="s">
        <v>67</v>
      </c>
      <c r="B266" s="92" t="s">
        <v>116</v>
      </c>
      <c r="C266" s="1">
        <v>3840</v>
      </c>
      <c r="D266" s="94" t="s">
        <v>9</v>
      </c>
      <c r="E266" s="94" t="s">
        <v>247</v>
      </c>
      <c r="F266" s="117" t="s">
        <v>247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</row>
    <row r="267" spans="1:108" ht="29.25" customHeight="1" x14ac:dyDescent="0.25">
      <c r="A267" s="128" t="s">
        <v>658</v>
      </c>
      <c r="B267" s="92" t="s">
        <v>116</v>
      </c>
      <c r="C267" s="1">
        <v>2000</v>
      </c>
      <c r="D267" s="94" t="s">
        <v>9</v>
      </c>
      <c r="E267" s="94" t="s">
        <v>247</v>
      </c>
      <c r="F267" s="117" t="s">
        <v>247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</row>
    <row r="268" spans="1:108" ht="27.75" customHeight="1" x14ac:dyDescent="0.25">
      <c r="A268" s="110" t="s">
        <v>681</v>
      </c>
      <c r="B268" s="92" t="s">
        <v>116</v>
      </c>
      <c r="C268" s="1">
        <v>18.420000000000002</v>
      </c>
      <c r="D268" s="94" t="s">
        <v>9</v>
      </c>
      <c r="E268" s="94" t="s">
        <v>247</v>
      </c>
      <c r="F268" s="117" t="s">
        <v>248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</row>
    <row r="269" spans="1:108" ht="27.75" customHeight="1" x14ac:dyDescent="0.25">
      <c r="A269" s="110" t="s">
        <v>668</v>
      </c>
      <c r="B269" s="92" t="s">
        <v>116</v>
      </c>
      <c r="C269" s="1">
        <v>2100</v>
      </c>
      <c r="D269" s="94" t="s">
        <v>9</v>
      </c>
      <c r="E269" s="31" t="s">
        <v>248</v>
      </c>
      <c r="F269" s="127" t="s">
        <v>248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ht="27.75" customHeight="1" x14ac:dyDescent="0.25">
      <c r="A270" s="110" t="s">
        <v>704</v>
      </c>
      <c r="B270" s="92" t="s">
        <v>116</v>
      </c>
      <c r="C270" s="1">
        <f>300*4.719</f>
        <v>1415.7</v>
      </c>
      <c r="D270" s="94" t="s">
        <v>9</v>
      </c>
      <c r="E270" s="31" t="s">
        <v>248</v>
      </c>
      <c r="F270" s="127" t="s">
        <v>248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ht="23.25" customHeight="1" x14ac:dyDescent="0.25">
      <c r="A271" s="110" t="s">
        <v>714</v>
      </c>
      <c r="B271" s="92"/>
      <c r="C271" s="1">
        <v>112</v>
      </c>
      <c r="D271" s="94" t="s">
        <v>9</v>
      </c>
      <c r="E271" s="31" t="s">
        <v>248</v>
      </c>
      <c r="F271" s="127" t="s">
        <v>248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ht="23.25" customHeight="1" x14ac:dyDescent="0.25">
      <c r="A272" s="110" t="s">
        <v>714</v>
      </c>
      <c r="B272" s="92"/>
      <c r="C272" s="1">
        <v>140</v>
      </c>
      <c r="D272" s="94" t="s">
        <v>9</v>
      </c>
      <c r="E272" s="31" t="s">
        <v>248</v>
      </c>
      <c r="F272" s="127" t="s">
        <v>248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ht="27.75" customHeight="1" x14ac:dyDescent="0.25">
      <c r="A273" s="110" t="s">
        <v>557</v>
      </c>
      <c r="B273" s="92" t="s">
        <v>116</v>
      </c>
      <c r="C273" s="1">
        <v>9698</v>
      </c>
      <c r="D273" s="94" t="s">
        <v>9</v>
      </c>
      <c r="E273" s="31" t="s">
        <v>247</v>
      </c>
      <c r="F273" s="127" t="s">
        <v>247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ht="21.6" customHeight="1" x14ac:dyDescent="0.25">
      <c r="A274" s="108" t="s">
        <v>213</v>
      </c>
      <c r="B274" s="9"/>
      <c r="C274" s="38"/>
      <c r="D274" s="28"/>
      <c r="E274" s="92"/>
      <c r="F274" s="111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</row>
    <row r="275" spans="1:108" ht="49.5" customHeight="1" x14ac:dyDescent="0.25">
      <c r="A275" s="122" t="s">
        <v>145</v>
      </c>
      <c r="B275" s="92" t="s">
        <v>214</v>
      </c>
      <c r="C275" s="38">
        <v>42000</v>
      </c>
      <c r="D275" s="92" t="s">
        <v>9</v>
      </c>
      <c r="E275" s="28" t="s">
        <v>182</v>
      </c>
      <c r="F275" s="111" t="s">
        <v>146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</row>
    <row r="276" spans="1:108" ht="63.75" x14ac:dyDescent="0.25">
      <c r="A276" s="122" t="s">
        <v>402</v>
      </c>
      <c r="B276" s="92" t="s">
        <v>215</v>
      </c>
      <c r="C276" s="38">
        <v>12909</v>
      </c>
      <c r="D276" s="9" t="s">
        <v>9</v>
      </c>
      <c r="E276" s="28" t="s">
        <v>143</v>
      </c>
      <c r="F276" s="111" t="s">
        <v>204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</row>
    <row r="277" spans="1:108" ht="57.75" customHeight="1" x14ac:dyDescent="0.25">
      <c r="A277" s="122" t="s">
        <v>555</v>
      </c>
      <c r="B277" s="92" t="s">
        <v>554</v>
      </c>
      <c r="C277" s="38">
        <v>1200</v>
      </c>
      <c r="D277" s="9" t="s">
        <v>9</v>
      </c>
      <c r="E277" s="28" t="s">
        <v>246</v>
      </c>
      <c r="F277" s="111" t="s">
        <v>246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</row>
    <row r="278" spans="1:108" ht="71.25" customHeight="1" x14ac:dyDescent="0.25">
      <c r="A278" s="122" t="s">
        <v>556</v>
      </c>
      <c r="B278" s="92" t="s">
        <v>554</v>
      </c>
      <c r="C278" s="38">
        <v>700</v>
      </c>
      <c r="D278" s="9" t="s">
        <v>9</v>
      </c>
      <c r="E278" s="28" t="s">
        <v>246</v>
      </c>
      <c r="F278" s="111" t="s">
        <v>246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</row>
    <row r="279" spans="1:108" ht="37.5" customHeight="1" x14ac:dyDescent="0.25">
      <c r="A279" s="112" t="s">
        <v>68</v>
      </c>
      <c r="B279" s="14" t="s">
        <v>69</v>
      </c>
      <c r="C279" s="1"/>
      <c r="D279" s="94"/>
      <c r="E279" s="94"/>
      <c r="F279" s="11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</row>
    <row r="280" spans="1:108" ht="25.5" customHeight="1" x14ac:dyDescent="0.25">
      <c r="A280" s="110" t="s">
        <v>70</v>
      </c>
      <c r="B280" s="92" t="s">
        <v>148</v>
      </c>
      <c r="C280" s="1">
        <v>900</v>
      </c>
      <c r="D280" s="94" t="s">
        <v>9</v>
      </c>
      <c r="E280" s="94" t="s">
        <v>249</v>
      </c>
      <c r="F280" s="117" t="s">
        <v>182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</row>
    <row r="281" spans="1:108" x14ac:dyDescent="0.25">
      <c r="A281" s="112" t="s">
        <v>71</v>
      </c>
      <c r="B281" s="92"/>
      <c r="C281" s="1"/>
      <c r="D281" s="94"/>
      <c r="E281" s="92"/>
      <c r="F281" s="111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</row>
    <row r="282" spans="1:108" ht="29.25" customHeight="1" x14ac:dyDescent="0.25">
      <c r="A282" s="110" t="s">
        <v>491</v>
      </c>
      <c r="B282" s="92" t="s">
        <v>469</v>
      </c>
      <c r="C282" s="1">
        <v>1925</v>
      </c>
      <c r="D282" s="94" t="s">
        <v>9</v>
      </c>
      <c r="E282" s="92" t="s">
        <v>249</v>
      </c>
      <c r="F282" s="111" t="s">
        <v>246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</row>
    <row r="283" spans="1:108" ht="29.25" customHeight="1" x14ac:dyDescent="0.25">
      <c r="A283" s="110" t="s">
        <v>519</v>
      </c>
      <c r="B283" s="92" t="s">
        <v>469</v>
      </c>
      <c r="C283" s="1">
        <v>10410</v>
      </c>
      <c r="D283" s="94" t="s">
        <v>9</v>
      </c>
      <c r="E283" s="92" t="s">
        <v>249</v>
      </c>
      <c r="F283" s="111" t="s">
        <v>246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</row>
    <row r="284" spans="1:108" ht="29.25" customHeight="1" x14ac:dyDescent="0.25">
      <c r="A284" s="110" t="s">
        <v>552</v>
      </c>
      <c r="B284" s="92" t="s">
        <v>551</v>
      </c>
      <c r="C284" s="1">
        <v>700</v>
      </c>
      <c r="D284" s="94" t="s">
        <v>9</v>
      </c>
      <c r="E284" s="92" t="s">
        <v>247</v>
      </c>
      <c r="F284" s="111" t="s">
        <v>247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</row>
    <row r="285" spans="1:108" ht="29.25" customHeight="1" x14ac:dyDescent="0.25">
      <c r="A285" s="112" t="s">
        <v>752</v>
      </c>
      <c r="B285" s="92"/>
      <c r="C285" s="1"/>
      <c r="D285" s="94"/>
      <c r="E285" s="92"/>
      <c r="F285" s="111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</row>
    <row r="286" spans="1:108" ht="29.25" customHeight="1" x14ac:dyDescent="0.25">
      <c r="A286" s="110" t="s">
        <v>409</v>
      </c>
      <c r="B286" s="92" t="s">
        <v>470</v>
      </c>
      <c r="C286" s="1">
        <v>290</v>
      </c>
      <c r="D286" s="94" t="s">
        <v>9</v>
      </c>
      <c r="E286" s="92" t="s">
        <v>249</v>
      </c>
      <c r="F286" s="111" t="s">
        <v>249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</row>
    <row r="287" spans="1:108" ht="29.25" customHeight="1" x14ac:dyDescent="0.25">
      <c r="A287" s="110" t="s">
        <v>458</v>
      </c>
      <c r="B287" s="92" t="s">
        <v>472</v>
      </c>
      <c r="C287" s="1">
        <v>60</v>
      </c>
      <c r="D287" s="94" t="s">
        <v>9</v>
      </c>
      <c r="E287" s="92" t="s">
        <v>249</v>
      </c>
      <c r="F287" s="111" t="s">
        <v>246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</row>
    <row r="288" spans="1:108" ht="29.25" customHeight="1" x14ac:dyDescent="0.25">
      <c r="A288" s="110" t="s">
        <v>459</v>
      </c>
      <c r="B288" s="92" t="s">
        <v>471</v>
      </c>
      <c r="C288" s="1">
        <v>150</v>
      </c>
      <c r="D288" s="94" t="s">
        <v>9</v>
      </c>
      <c r="E288" s="92" t="s">
        <v>249</v>
      </c>
      <c r="F288" s="111" t="s">
        <v>246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</row>
    <row r="289" spans="1:206" ht="29.25" customHeight="1" x14ac:dyDescent="0.25">
      <c r="A289" s="110" t="s">
        <v>659</v>
      </c>
      <c r="B289" s="36" t="s">
        <v>660</v>
      </c>
      <c r="C289" s="1">
        <v>250</v>
      </c>
      <c r="D289" s="94" t="s">
        <v>9</v>
      </c>
      <c r="E289" s="92" t="s">
        <v>246</v>
      </c>
      <c r="F289" s="111" t="s">
        <v>247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</row>
    <row r="290" spans="1:206" ht="29.25" customHeight="1" x14ac:dyDescent="0.25">
      <c r="A290" s="110" t="s">
        <v>639</v>
      </c>
      <c r="B290" s="36" t="s">
        <v>640</v>
      </c>
      <c r="C290" s="1">
        <v>183</v>
      </c>
      <c r="D290" s="94" t="s">
        <v>9</v>
      </c>
      <c r="E290" s="92" t="s">
        <v>247</v>
      </c>
      <c r="F290" s="111" t="s">
        <v>247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</row>
    <row r="291" spans="1:206" ht="29.25" customHeight="1" x14ac:dyDescent="0.25">
      <c r="A291" s="110" t="s">
        <v>654</v>
      </c>
      <c r="B291" s="36" t="s">
        <v>640</v>
      </c>
      <c r="C291" s="1">
        <v>240</v>
      </c>
      <c r="D291" s="94" t="s">
        <v>9</v>
      </c>
      <c r="E291" s="92" t="s">
        <v>247</v>
      </c>
      <c r="F291" s="111" t="s">
        <v>248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</row>
    <row r="292" spans="1:206" ht="29.25" customHeight="1" x14ac:dyDescent="0.25">
      <c r="A292" s="110" t="s">
        <v>209</v>
      </c>
      <c r="B292" s="19" t="s">
        <v>219</v>
      </c>
      <c r="C292" s="1">
        <v>6500</v>
      </c>
      <c r="D292" s="94" t="s">
        <v>9</v>
      </c>
      <c r="E292" s="92" t="s">
        <v>143</v>
      </c>
      <c r="F292" s="111" t="s">
        <v>204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</row>
    <row r="293" spans="1:206" ht="29.25" customHeight="1" x14ac:dyDescent="0.25">
      <c r="A293" s="110" t="s">
        <v>673</v>
      </c>
      <c r="B293" s="19"/>
      <c r="C293" s="1">
        <f>22560-5000</f>
        <v>17560</v>
      </c>
      <c r="D293" s="28" t="s">
        <v>9</v>
      </c>
      <c r="E293" s="9" t="s">
        <v>248</v>
      </c>
      <c r="F293" s="111" t="s">
        <v>264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</row>
    <row r="294" spans="1:206" ht="29.25" customHeight="1" x14ac:dyDescent="0.25">
      <c r="A294" s="110" t="s">
        <v>698</v>
      </c>
      <c r="B294" s="19"/>
      <c r="C294" s="1">
        <v>2200</v>
      </c>
      <c r="D294" s="28" t="s">
        <v>9</v>
      </c>
      <c r="E294" s="9" t="s">
        <v>248</v>
      </c>
      <c r="F294" s="111" t="s">
        <v>264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</row>
    <row r="295" spans="1:206" ht="29.25" customHeight="1" x14ac:dyDescent="0.25">
      <c r="A295" s="110" t="s">
        <v>753</v>
      </c>
      <c r="B295" s="66" t="s">
        <v>751</v>
      </c>
      <c r="C295" s="1">
        <v>1148.8800000000001</v>
      </c>
      <c r="D295" s="28" t="s">
        <v>9</v>
      </c>
      <c r="E295" s="9" t="s">
        <v>264</v>
      </c>
      <c r="F295" s="111" t="s">
        <v>264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</row>
    <row r="296" spans="1:206" s="3" customFormat="1" ht="31.5" customHeight="1" x14ac:dyDescent="0.25">
      <c r="A296" s="112" t="s">
        <v>73</v>
      </c>
      <c r="B296" s="92" t="s">
        <v>74</v>
      </c>
      <c r="C296" s="8"/>
      <c r="D296" s="94"/>
      <c r="E296" s="92"/>
      <c r="F296" s="111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</row>
    <row r="297" spans="1:206" s="3" customFormat="1" ht="34.5" customHeight="1" x14ac:dyDescent="0.25">
      <c r="A297" s="110" t="s">
        <v>75</v>
      </c>
      <c r="B297" s="92" t="s">
        <v>76</v>
      </c>
      <c r="C297" s="8">
        <v>10000</v>
      </c>
      <c r="D297" s="94" t="s">
        <v>9</v>
      </c>
      <c r="E297" s="94" t="s">
        <v>182</v>
      </c>
      <c r="F297" s="117" t="s">
        <v>182</v>
      </c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</row>
    <row r="298" spans="1:206" s="3" customFormat="1" x14ac:dyDescent="0.25">
      <c r="A298" s="110" t="s">
        <v>77</v>
      </c>
      <c r="B298" s="92" t="s">
        <v>78</v>
      </c>
      <c r="C298" s="1">
        <v>3000</v>
      </c>
      <c r="D298" s="94" t="s">
        <v>9</v>
      </c>
      <c r="E298" s="94" t="s">
        <v>182</v>
      </c>
      <c r="F298" s="117" t="s">
        <v>182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</row>
    <row r="299" spans="1:206" s="3" customFormat="1" x14ac:dyDescent="0.25">
      <c r="A299" s="110" t="s">
        <v>79</v>
      </c>
      <c r="B299" s="92" t="s">
        <v>78</v>
      </c>
      <c r="C299" s="1">
        <v>5000</v>
      </c>
      <c r="D299" s="94" t="s">
        <v>9</v>
      </c>
      <c r="E299" s="94" t="s">
        <v>182</v>
      </c>
      <c r="F299" s="117" t="s">
        <v>182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</row>
    <row r="300" spans="1:206" s="3" customFormat="1" x14ac:dyDescent="0.25">
      <c r="A300" s="110" t="s">
        <v>521</v>
      </c>
      <c r="B300" s="92"/>
      <c r="C300" s="1">
        <v>20</v>
      </c>
      <c r="D300" s="94" t="s">
        <v>9</v>
      </c>
      <c r="E300" s="94" t="s">
        <v>246</v>
      </c>
      <c r="F300" s="117" t="s">
        <v>246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</row>
    <row r="301" spans="1:206" s="3" customFormat="1" ht="32.450000000000003" customHeight="1" x14ac:dyDescent="0.25">
      <c r="A301" s="112" t="s">
        <v>80</v>
      </c>
      <c r="B301" s="92" t="s">
        <v>81</v>
      </c>
      <c r="C301" s="8"/>
      <c r="D301" s="94"/>
      <c r="E301" s="92"/>
      <c r="F301" s="111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</row>
    <row r="302" spans="1:206" s="3" customFormat="1" ht="38.25" x14ac:dyDescent="0.25">
      <c r="A302" s="110" t="s">
        <v>172</v>
      </c>
      <c r="B302" s="92" t="s">
        <v>152</v>
      </c>
      <c r="C302" s="8">
        <v>22458</v>
      </c>
      <c r="D302" s="94" t="s">
        <v>9</v>
      </c>
      <c r="E302" s="92" t="s">
        <v>248</v>
      </c>
      <c r="F302" s="111" t="s">
        <v>248</v>
      </c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</row>
    <row r="303" spans="1:206" ht="39" customHeight="1" x14ac:dyDescent="0.25">
      <c r="A303" s="110" t="s">
        <v>240</v>
      </c>
      <c r="B303" s="92" t="s">
        <v>152</v>
      </c>
      <c r="C303" s="1">
        <v>1263</v>
      </c>
      <c r="D303" s="94" t="s">
        <v>9</v>
      </c>
      <c r="E303" s="92" t="s">
        <v>204</v>
      </c>
      <c r="F303" s="111" t="s">
        <v>204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</row>
    <row r="304" spans="1:206" s="7" customFormat="1" ht="25.5" x14ac:dyDescent="0.25">
      <c r="A304" s="129" t="s">
        <v>754</v>
      </c>
      <c r="B304" s="19"/>
      <c r="C304" s="95"/>
      <c r="D304" s="24"/>
      <c r="E304" s="46"/>
      <c r="F304" s="130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</row>
    <row r="305" spans="1:206" s="7" customFormat="1" ht="35.25" customHeight="1" x14ac:dyDescent="0.25">
      <c r="A305" s="131" t="s">
        <v>496</v>
      </c>
      <c r="B305" s="19" t="s">
        <v>497</v>
      </c>
      <c r="C305" s="95">
        <v>30000</v>
      </c>
      <c r="D305" s="24" t="s">
        <v>9</v>
      </c>
      <c r="E305" s="46" t="s">
        <v>246</v>
      </c>
      <c r="F305" s="132" t="s">
        <v>246</v>
      </c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</row>
    <row r="306" spans="1:206" s="7" customFormat="1" ht="25.5" x14ac:dyDescent="0.25">
      <c r="A306" s="131" t="s">
        <v>604</v>
      </c>
      <c r="B306" s="19" t="s">
        <v>605</v>
      </c>
      <c r="C306" s="95">
        <v>1200</v>
      </c>
      <c r="D306" s="24" t="s">
        <v>606</v>
      </c>
      <c r="E306" s="46" t="s">
        <v>247</v>
      </c>
      <c r="F306" s="132" t="s">
        <v>247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</row>
    <row r="307" spans="1:206" s="3" customFormat="1" ht="66" customHeight="1" x14ac:dyDescent="0.25">
      <c r="A307" s="112" t="s">
        <v>82</v>
      </c>
      <c r="B307" s="92" t="s">
        <v>83</v>
      </c>
      <c r="C307" s="1"/>
      <c r="D307" s="94"/>
      <c r="E307" s="92"/>
      <c r="F307" s="111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</row>
    <row r="308" spans="1:206" s="3" customFormat="1" x14ac:dyDescent="0.25">
      <c r="A308" s="110" t="s">
        <v>84</v>
      </c>
      <c r="B308" s="92" t="s">
        <v>85</v>
      </c>
      <c r="C308" s="8">
        <v>28800</v>
      </c>
      <c r="D308" s="94" t="s">
        <v>9</v>
      </c>
      <c r="E308" s="94" t="s">
        <v>182</v>
      </c>
      <c r="F308" s="117" t="s">
        <v>182</v>
      </c>
    </row>
    <row r="309" spans="1:206" s="3" customFormat="1" ht="25.5" customHeight="1" x14ac:dyDescent="0.25">
      <c r="A309" s="110" t="s">
        <v>136</v>
      </c>
      <c r="B309" s="92" t="s">
        <v>137</v>
      </c>
      <c r="C309" s="67">
        <v>10800</v>
      </c>
      <c r="D309" s="94" t="s">
        <v>9</v>
      </c>
      <c r="E309" s="92" t="s">
        <v>182</v>
      </c>
      <c r="F309" s="111" t="s">
        <v>182</v>
      </c>
    </row>
    <row r="310" spans="1:206" s="69" customFormat="1" x14ac:dyDescent="0.25">
      <c r="A310" s="110" t="s">
        <v>133</v>
      </c>
      <c r="B310" s="92" t="s">
        <v>86</v>
      </c>
      <c r="C310" s="8">
        <v>22500</v>
      </c>
      <c r="D310" s="94" t="s">
        <v>9</v>
      </c>
      <c r="E310" s="94" t="s">
        <v>182</v>
      </c>
      <c r="F310" s="117" t="s">
        <v>182</v>
      </c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  <c r="DF310" s="68"/>
      <c r="DG310" s="68"/>
      <c r="DH310" s="68"/>
      <c r="DI310" s="68"/>
      <c r="DJ310" s="68"/>
      <c r="DK310" s="68"/>
      <c r="DL310" s="68"/>
      <c r="DM310" s="68"/>
      <c r="DN310" s="68"/>
      <c r="DO310" s="68"/>
      <c r="DP310" s="68"/>
      <c r="DQ310" s="68"/>
      <c r="DR310" s="68"/>
      <c r="DS310" s="68"/>
      <c r="DT310" s="68"/>
      <c r="DU310" s="68"/>
      <c r="DV310" s="68"/>
      <c r="DW310" s="68"/>
      <c r="DX310" s="68"/>
      <c r="DY310" s="68"/>
      <c r="DZ310" s="68"/>
      <c r="EA310" s="68"/>
      <c r="EB310" s="68"/>
      <c r="EC310" s="68"/>
      <c r="ED310" s="68"/>
      <c r="EE310" s="68"/>
      <c r="EF310" s="68"/>
      <c r="EG310" s="68"/>
      <c r="EH310" s="68"/>
      <c r="EI310" s="68"/>
      <c r="EJ310" s="68"/>
      <c r="EK310" s="68"/>
      <c r="EL310" s="68"/>
      <c r="EM310" s="68"/>
      <c r="EN310" s="68"/>
      <c r="EO310" s="68"/>
      <c r="EP310" s="68"/>
      <c r="EQ310" s="68"/>
      <c r="ER310" s="68"/>
      <c r="ES310" s="68"/>
      <c r="ET310" s="68"/>
      <c r="EU310" s="68"/>
      <c r="EV310" s="68"/>
      <c r="EW310" s="68"/>
      <c r="EX310" s="68"/>
      <c r="EY310" s="68"/>
      <c r="EZ310" s="68"/>
      <c r="FA310" s="68"/>
      <c r="FB310" s="68"/>
      <c r="FC310" s="68"/>
      <c r="FD310" s="68"/>
      <c r="FE310" s="68"/>
      <c r="FF310" s="68"/>
      <c r="FG310" s="68"/>
      <c r="FH310" s="68"/>
      <c r="FI310" s="68"/>
      <c r="FJ310" s="68"/>
      <c r="FK310" s="68"/>
      <c r="FL310" s="68"/>
      <c r="FM310" s="68"/>
      <c r="FN310" s="68"/>
      <c r="FO310" s="68"/>
      <c r="FP310" s="68"/>
      <c r="FQ310" s="68"/>
      <c r="FR310" s="68"/>
      <c r="FS310" s="68"/>
      <c r="FT310" s="68"/>
      <c r="FU310" s="68"/>
      <c r="FV310" s="68"/>
      <c r="FW310" s="68"/>
      <c r="FX310" s="68"/>
      <c r="FY310" s="68"/>
      <c r="FZ310" s="68"/>
      <c r="GA310" s="68"/>
      <c r="GB310" s="68"/>
      <c r="GC310" s="68"/>
      <c r="GD310" s="68"/>
      <c r="GE310" s="68"/>
      <c r="GF310" s="68"/>
      <c r="GG310" s="68"/>
      <c r="GH310" s="68"/>
      <c r="GI310" s="68"/>
      <c r="GJ310" s="68"/>
      <c r="GK310" s="68"/>
      <c r="GL310" s="68"/>
      <c r="GM310" s="68"/>
      <c r="GN310" s="68"/>
      <c r="GO310" s="68"/>
      <c r="GP310" s="68"/>
      <c r="GQ310" s="68"/>
      <c r="GR310" s="68"/>
      <c r="GS310" s="68"/>
      <c r="GT310" s="68"/>
      <c r="GU310" s="68"/>
      <c r="GV310" s="68"/>
      <c r="GW310" s="68"/>
      <c r="GX310" s="68"/>
    </row>
    <row r="311" spans="1:206" ht="28.5" customHeight="1" x14ac:dyDescent="0.25">
      <c r="A311" s="112" t="s">
        <v>87</v>
      </c>
      <c r="B311" s="92"/>
      <c r="C311" s="1"/>
      <c r="D311" s="94"/>
      <c r="E311" s="92"/>
      <c r="F311" s="111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</row>
    <row r="312" spans="1:206" ht="23.25" customHeight="1" x14ac:dyDescent="0.25">
      <c r="A312" s="110" t="s">
        <v>584</v>
      </c>
      <c r="B312" s="92" t="s">
        <v>585</v>
      </c>
      <c r="C312" s="1">
        <v>3000</v>
      </c>
      <c r="D312" s="94" t="s">
        <v>9</v>
      </c>
      <c r="E312" s="92" t="s">
        <v>247</v>
      </c>
      <c r="F312" s="111" t="s">
        <v>247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</row>
    <row r="313" spans="1:206" ht="38.25" customHeight="1" x14ac:dyDescent="0.25">
      <c r="A313" s="112" t="s">
        <v>88</v>
      </c>
      <c r="B313" s="44" t="s">
        <v>142</v>
      </c>
      <c r="C313" s="1"/>
      <c r="D313" s="94"/>
      <c r="E313" s="92"/>
      <c r="F313" s="111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</row>
    <row r="314" spans="1:206" ht="24" customHeight="1" x14ac:dyDescent="0.25">
      <c r="A314" s="110" t="s">
        <v>173</v>
      </c>
      <c r="B314" s="92" t="s">
        <v>154</v>
      </c>
      <c r="C314" s="1">
        <v>95.8</v>
      </c>
      <c r="D314" s="94" t="s">
        <v>9</v>
      </c>
      <c r="E314" s="92" t="s">
        <v>143</v>
      </c>
      <c r="F314" s="111" t="s">
        <v>143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</row>
    <row r="315" spans="1:206" ht="26.25" customHeight="1" x14ac:dyDescent="0.25">
      <c r="A315" s="110" t="s">
        <v>144</v>
      </c>
      <c r="B315" s="92" t="s">
        <v>154</v>
      </c>
      <c r="C315" s="1">
        <v>113.57</v>
      </c>
      <c r="D315" s="94" t="s">
        <v>9</v>
      </c>
      <c r="E315" s="92" t="s">
        <v>143</v>
      </c>
      <c r="F315" s="111" t="s">
        <v>143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</row>
    <row r="316" spans="1:206" ht="26.25" customHeight="1" x14ac:dyDescent="0.25">
      <c r="A316" s="110" t="s">
        <v>155</v>
      </c>
      <c r="B316" s="92" t="s">
        <v>154</v>
      </c>
      <c r="C316" s="1">
        <v>255.6</v>
      </c>
      <c r="D316" s="94" t="s">
        <v>9</v>
      </c>
      <c r="E316" s="92" t="s">
        <v>132</v>
      </c>
      <c r="F316" s="111" t="s">
        <v>132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</row>
    <row r="317" spans="1:206" ht="26.25" customHeight="1" x14ac:dyDescent="0.25">
      <c r="A317" s="110" t="s">
        <v>153</v>
      </c>
      <c r="B317" s="92" t="s">
        <v>154</v>
      </c>
      <c r="C317" s="1">
        <v>228</v>
      </c>
      <c r="D317" s="94" t="s">
        <v>9</v>
      </c>
      <c r="E317" s="92" t="s">
        <v>132</v>
      </c>
      <c r="F317" s="111" t="s">
        <v>143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</row>
    <row r="318" spans="1:206" ht="26.25" customHeight="1" x14ac:dyDescent="0.25">
      <c r="A318" s="110" t="s">
        <v>191</v>
      </c>
      <c r="B318" s="92" t="s">
        <v>154</v>
      </c>
      <c r="C318" s="1">
        <v>110</v>
      </c>
      <c r="D318" s="94" t="s">
        <v>9</v>
      </c>
      <c r="E318" s="92" t="s">
        <v>143</v>
      </c>
      <c r="F318" s="111" t="s">
        <v>143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</row>
    <row r="319" spans="1:206" ht="26.25" customHeight="1" x14ac:dyDescent="0.25">
      <c r="A319" s="110" t="s">
        <v>192</v>
      </c>
      <c r="B319" s="92" t="s">
        <v>154</v>
      </c>
      <c r="C319" s="1">
        <v>115</v>
      </c>
      <c r="D319" s="94" t="s">
        <v>9</v>
      </c>
      <c r="E319" s="92" t="s">
        <v>143</v>
      </c>
      <c r="F319" s="111" t="s">
        <v>143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</row>
    <row r="320" spans="1:206" ht="26.25" customHeight="1" x14ac:dyDescent="0.25">
      <c r="A320" s="110" t="s">
        <v>297</v>
      </c>
      <c r="B320" s="92" t="s">
        <v>154</v>
      </c>
      <c r="C320" s="1">
        <v>110</v>
      </c>
      <c r="D320" s="94" t="s">
        <v>9</v>
      </c>
      <c r="E320" s="92" t="s">
        <v>143</v>
      </c>
      <c r="F320" s="111" t="s">
        <v>143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</row>
    <row r="321" spans="1:107" ht="36.75" customHeight="1" x14ac:dyDescent="0.25">
      <c r="A321" s="110" t="s">
        <v>298</v>
      </c>
      <c r="B321" s="92" t="s">
        <v>154</v>
      </c>
      <c r="C321" s="1">
        <v>115</v>
      </c>
      <c r="D321" s="94" t="s">
        <v>9</v>
      </c>
      <c r="E321" s="92" t="s">
        <v>143</v>
      </c>
      <c r="F321" s="111" t="s">
        <v>143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</row>
    <row r="322" spans="1:107" ht="24" customHeight="1" x14ac:dyDescent="0.25">
      <c r="A322" s="110" t="s">
        <v>431</v>
      </c>
      <c r="B322" s="92" t="s">
        <v>154</v>
      </c>
      <c r="C322" s="1">
        <v>115</v>
      </c>
      <c r="D322" s="94" t="s">
        <v>9</v>
      </c>
      <c r="E322" s="92" t="s">
        <v>249</v>
      </c>
      <c r="F322" s="111" t="s">
        <v>249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</row>
    <row r="323" spans="1:107" ht="20.25" customHeight="1" x14ac:dyDescent="0.25">
      <c r="A323" s="110" t="s">
        <v>432</v>
      </c>
      <c r="B323" s="92" t="s">
        <v>154</v>
      </c>
      <c r="C323" s="1">
        <v>124</v>
      </c>
      <c r="D323" s="94" t="s">
        <v>9</v>
      </c>
      <c r="E323" s="92" t="s">
        <v>249</v>
      </c>
      <c r="F323" s="111" t="s">
        <v>249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</row>
    <row r="324" spans="1:107" ht="20.25" customHeight="1" x14ac:dyDescent="0.25">
      <c r="A324" s="110" t="s">
        <v>530</v>
      </c>
      <c r="B324" s="92" t="s">
        <v>154</v>
      </c>
      <c r="C324" s="1">
        <v>125</v>
      </c>
      <c r="D324" s="94" t="s">
        <v>9</v>
      </c>
      <c r="E324" s="92" t="s">
        <v>246</v>
      </c>
      <c r="F324" s="111" t="s">
        <v>246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</row>
    <row r="325" spans="1:107" ht="26.25" customHeight="1" x14ac:dyDescent="0.25">
      <c r="A325" s="110" t="s">
        <v>531</v>
      </c>
      <c r="B325" s="92" t="s">
        <v>154</v>
      </c>
      <c r="C325" s="1">
        <v>114</v>
      </c>
      <c r="D325" s="94" t="s">
        <v>9</v>
      </c>
      <c r="E325" s="92" t="s">
        <v>246</v>
      </c>
      <c r="F325" s="111" t="s">
        <v>246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</row>
    <row r="326" spans="1:107" ht="25.5" customHeight="1" x14ac:dyDescent="0.25">
      <c r="A326" s="110" t="s">
        <v>643</v>
      </c>
      <c r="B326" s="92" t="s">
        <v>154</v>
      </c>
      <c r="C326" s="1">
        <f>114+63</f>
        <v>177</v>
      </c>
      <c r="D326" s="94" t="s">
        <v>9</v>
      </c>
      <c r="E326" s="92" t="s">
        <v>247</v>
      </c>
      <c r="F326" s="111" t="s">
        <v>247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</row>
    <row r="327" spans="1:107" ht="24.75" customHeight="1" x14ac:dyDescent="0.25">
      <c r="A327" s="110" t="s">
        <v>601</v>
      </c>
      <c r="B327" s="92" t="s">
        <v>154</v>
      </c>
      <c r="C327" s="1">
        <v>120</v>
      </c>
      <c r="D327" s="94" t="s">
        <v>9</v>
      </c>
      <c r="E327" s="92" t="s">
        <v>247</v>
      </c>
      <c r="F327" s="111" t="s">
        <v>247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</row>
    <row r="328" spans="1:107" ht="23.25" customHeight="1" x14ac:dyDescent="0.25">
      <c r="A328" s="110" t="s">
        <v>657</v>
      </c>
      <c r="B328" s="92" t="s">
        <v>154</v>
      </c>
      <c r="C328" s="3">
        <v>110</v>
      </c>
      <c r="D328" s="94" t="s">
        <v>9</v>
      </c>
      <c r="E328" s="92" t="s">
        <v>247</v>
      </c>
      <c r="F328" s="111" t="s">
        <v>247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</row>
    <row r="329" spans="1:107" ht="20.25" customHeight="1" x14ac:dyDescent="0.25">
      <c r="A329" s="110" t="s">
        <v>700</v>
      </c>
      <c r="B329" s="92" t="s">
        <v>154</v>
      </c>
      <c r="C329" s="1">
        <v>110</v>
      </c>
      <c r="D329" s="94" t="s">
        <v>9</v>
      </c>
      <c r="E329" s="92" t="s">
        <v>247</v>
      </c>
      <c r="F329" s="111" t="s">
        <v>247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</row>
    <row r="330" spans="1:107" ht="24" customHeight="1" x14ac:dyDescent="0.25">
      <c r="A330" s="110" t="s">
        <v>661</v>
      </c>
      <c r="B330" s="92" t="s">
        <v>154</v>
      </c>
      <c r="C330" s="1">
        <v>114</v>
      </c>
      <c r="D330" s="94" t="s">
        <v>9</v>
      </c>
      <c r="E330" s="92" t="s">
        <v>248</v>
      </c>
      <c r="F330" s="111" t="s">
        <v>248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</row>
    <row r="331" spans="1:107" ht="20.25" customHeight="1" x14ac:dyDescent="0.25">
      <c r="A331" s="110" t="s">
        <v>701</v>
      </c>
      <c r="B331" s="92" t="s">
        <v>154</v>
      </c>
      <c r="C331" s="1">
        <v>120</v>
      </c>
      <c r="D331" s="94" t="s">
        <v>9</v>
      </c>
      <c r="E331" s="92" t="s">
        <v>248</v>
      </c>
      <c r="F331" s="111" t="s">
        <v>248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</row>
    <row r="332" spans="1:107" ht="20.25" customHeight="1" x14ac:dyDescent="0.25">
      <c r="A332" s="110" t="s">
        <v>702</v>
      </c>
      <c r="B332" s="92" t="s">
        <v>154</v>
      </c>
      <c r="C332" s="1">
        <v>120</v>
      </c>
      <c r="D332" s="94" t="s">
        <v>9</v>
      </c>
      <c r="E332" s="92" t="s">
        <v>248</v>
      </c>
      <c r="F332" s="111" t="s">
        <v>248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</row>
    <row r="333" spans="1:107" ht="20.25" customHeight="1" x14ac:dyDescent="0.25">
      <c r="A333" s="110" t="s">
        <v>703</v>
      </c>
      <c r="B333" s="92" t="s">
        <v>154</v>
      </c>
      <c r="C333" s="1">
        <v>114</v>
      </c>
      <c r="D333" s="94" t="s">
        <v>9</v>
      </c>
      <c r="E333" s="92" t="s">
        <v>248</v>
      </c>
      <c r="F333" s="111" t="s">
        <v>248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</row>
    <row r="334" spans="1:107" ht="20.25" customHeight="1" x14ac:dyDescent="0.25">
      <c r="A334" s="110" t="s">
        <v>737</v>
      </c>
      <c r="B334" s="92" t="s">
        <v>154</v>
      </c>
      <c r="C334" s="1">
        <v>120</v>
      </c>
      <c r="D334" s="94" t="s">
        <v>9</v>
      </c>
      <c r="E334" s="92" t="s">
        <v>248</v>
      </c>
      <c r="F334" s="111" t="s">
        <v>248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</row>
    <row r="335" spans="1:107" ht="20.25" customHeight="1" x14ac:dyDescent="0.25">
      <c r="A335" s="110" t="s">
        <v>738</v>
      </c>
      <c r="B335" s="92" t="s">
        <v>154</v>
      </c>
      <c r="C335" s="1">
        <v>114</v>
      </c>
      <c r="D335" s="94" t="s">
        <v>9</v>
      </c>
      <c r="E335" s="92" t="s">
        <v>248</v>
      </c>
      <c r="F335" s="111" t="s">
        <v>248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</row>
    <row r="336" spans="1:107" ht="42.75" customHeight="1" x14ac:dyDescent="0.25">
      <c r="A336" s="112" t="s">
        <v>89</v>
      </c>
      <c r="B336" s="92"/>
      <c r="C336" s="1"/>
      <c r="D336" s="94"/>
      <c r="E336" s="92"/>
      <c r="F336" s="111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</row>
    <row r="337" spans="1:107" ht="33" customHeight="1" x14ac:dyDescent="0.25">
      <c r="A337" s="110" t="s">
        <v>188</v>
      </c>
      <c r="B337" s="19" t="s">
        <v>178</v>
      </c>
      <c r="C337" s="1">
        <v>1200</v>
      </c>
      <c r="D337" s="94" t="s">
        <v>9</v>
      </c>
      <c r="E337" s="92" t="s">
        <v>143</v>
      </c>
      <c r="F337" s="111" t="s">
        <v>143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</row>
    <row r="338" spans="1:107" ht="33" customHeight="1" x14ac:dyDescent="0.25">
      <c r="A338" s="110" t="s">
        <v>202</v>
      </c>
      <c r="B338" s="19" t="s">
        <v>178</v>
      </c>
      <c r="C338" s="1">
        <v>9771</v>
      </c>
      <c r="D338" s="94" t="s">
        <v>9</v>
      </c>
      <c r="E338" s="92" t="s">
        <v>143</v>
      </c>
      <c r="F338" s="111" t="s">
        <v>143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</row>
    <row r="339" spans="1:107" ht="33.75" customHeight="1" x14ac:dyDescent="0.25">
      <c r="A339" s="110" t="s">
        <v>217</v>
      </c>
      <c r="B339" s="19" t="s">
        <v>178</v>
      </c>
      <c r="C339" s="1">
        <v>266.06</v>
      </c>
      <c r="D339" s="94" t="s">
        <v>9</v>
      </c>
      <c r="E339" s="92" t="s">
        <v>143</v>
      </c>
      <c r="F339" s="111" t="s">
        <v>143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</row>
    <row r="340" spans="1:107" ht="33" customHeight="1" x14ac:dyDescent="0.25">
      <c r="A340" s="110" t="s">
        <v>212</v>
      </c>
      <c r="B340" s="19" t="s">
        <v>211</v>
      </c>
      <c r="C340" s="1">
        <v>2050</v>
      </c>
      <c r="D340" s="94" t="s">
        <v>9</v>
      </c>
      <c r="E340" s="92" t="s">
        <v>143</v>
      </c>
      <c r="F340" s="111" t="s">
        <v>143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</row>
    <row r="341" spans="1:107" ht="24.75" customHeight="1" x14ac:dyDescent="0.25">
      <c r="A341" s="110" t="s">
        <v>311</v>
      </c>
      <c r="B341" s="19" t="s">
        <v>312</v>
      </c>
      <c r="C341" s="1">
        <v>1162</v>
      </c>
      <c r="D341" s="94" t="s">
        <v>9</v>
      </c>
      <c r="E341" s="92" t="s">
        <v>249</v>
      </c>
      <c r="F341" s="111" t="s">
        <v>249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</row>
    <row r="342" spans="1:107" ht="24.75" customHeight="1" x14ac:dyDescent="0.25">
      <c r="A342" s="110" t="s">
        <v>406</v>
      </c>
      <c r="B342" s="19" t="s">
        <v>407</v>
      </c>
      <c r="C342" s="1">
        <v>1700</v>
      </c>
      <c r="D342" s="94" t="s">
        <v>9</v>
      </c>
      <c r="E342" s="92" t="s">
        <v>249</v>
      </c>
      <c r="F342" s="111" t="s">
        <v>249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</row>
    <row r="343" spans="1:107" ht="20.25" customHeight="1" x14ac:dyDescent="0.25">
      <c r="A343" s="110" t="s">
        <v>420</v>
      </c>
      <c r="B343" s="43" t="s">
        <v>473</v>
      </c>
      <c r="C343" s="1">
        <v>151.26</v>
      </c>
      <c r="D343" s="94" t="s">
        <v>9</v>
      </c>
      <c r="E343" s="92" t="s">
        <v>249</v>
      </c>
      <c r="F343" s="111" t="s">
        <v>249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</row>
    <row r="344" spans="1:107" ht="20.25" customHeight="1" x14ac:dyDescent="0.25">
      <c r="A344" s="110" t="s">
        <v>436</v>
      </c>
      <c r="B344" s="43" t="s">
        <v>473</v>
      </c>
      <c r="C344" s="1">
        <v>200</v>
      </c>
      <c r="D344" s="94" t="s">
        <v>9</v>
      </c>
      <c r="E344" s="92" t="s">
        <v>249</v>
      </c>
      <c r="F344" s="111" t="s">
        <v>247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</row>
    <row r="345" spans="1:107" ht="20.25" customHeight="1" x14ac:dyDescent="0.25">
      <c r="A345" s="110" t="s">
        <v>437</v>
      </c>
      <c r="B345" s="19" t="s">
        <v>178</v>
      </c>
      <c r="C345" s="1">
        <v>610</v>
      </c>
      <c r="D345" s="94" t="s">
        <v>9</v>
      </c>
      <c r="E345" s="92" t="s">
        <v>249</v>
      </c>
      <c r="F345" s="111" t="s">
        <v>249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</row>
    <row r="346" spans="1:107" ht="20.25" customHeight="1" x14ac:dyDescent="0.25">
      <c r="A346" s="110" t="s">
        <v>477</v>
      </c>
      <c r="B346" s="19" t="s">
        <v>504</v>
      </c>
      <c r="C346" s="1">
        <v>2600</v>
      </c>
      <c r="D346" s="94" t="s">
        <v>9</v>
      </c>
      <c r="E346" s="92" t="s">
        <v>246</v>
      </c>
      <c r="F346" s="111" t="s">
        <v>246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</row>
    <row r="347" spans="1:107" ht="25.5" x14ac:dyDescent="0.25">
      <c r="A347" s="110" t="s">
        <v>503</v>
      </c>
      <c r="B347" s="19" t="s">
        <v>504</v>
      </c>
      <c r="C347" s="1">
        <v>400</v>
      </c>
      <c r="D347" s="94" t="s">
        <v>9</v>
      </c>
      <c r="E347" s="92" t="s">
        <v>246</v>
      </c>
      <c r="F347" s="111" t="s">
        <v>246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</row>
    <row r="348" spans="1:107" ht="25.5" x14ac:dyDescent="0.25">
      <c r="A348" s="110" t="s">
        <v>550</v>
      </c>
      <c r="B348" s="19" t="s">
        <v>504</v>
      </c>
      <c r="C348" s="1">
        <v>1400</v>
      </c>
      <c r="D348" s="94" t="s">
        <v>9</v>
      </c>
      <c r="E348" s="92" t="s">
        <v>246</v>
      </c>
      <c r="F348" s="111" t="s">
        <v>246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</row>
    <row r="349" spans="1:107" x14ac:dyDescent="0.25">
      <c r="A349" s="110" t="s">
        <v>518</v>
      </c>
      <c r="B349" s="19" t="s">
        <v>504</v>
      </c>
      <c r="C349" s="1">
        <v>1600</v>
      </c>
      <c r="D349" s="94" t="s">
        <v>9</v>
      </c>
      <c r="E349" s="92" t="s">
        <v>246</v>
      </c>
      <c r="F349" s="111" t="s">
        <v>246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</row>
    <row r="350" spans="1:107" ht="17.25" customHeight="1" x14ac:dyDescent="0.25">
      <c r="A350" s="110" t="s">
        <v>638</v>
      </c>
      <c r="B350" s="19"/>
      <c r="C350" s="1">
        <v>1347</v>
      </c>
      <c r="D350" s="94" t="s">
        <v>9</v>
      </c>
      <c r="E350" s="92" t="s">
        <v>247</v>
      </c>
      <c r="F350" s="111" t="s">
        <v>247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</row>
    <row r="351" spans="1:107" x14ac:dyDescent="0.25">
      <c r="A351" s="110" t="s">
        <v>595</v>
      </c>
      <c r="B351" s="19"/>
      <c r="C351" s="1">
        <v>770</v>
      </c>
      <c r="D351" s="94" t="s">
        <v>9</v>
      </c>
      <c r="E351" s="92"/>
      <c r="F351" s="111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</row>
    <row r="352" spans="1:107" ht="15" customHeight="1" x14ac:dyDescent="0.25">
      <c r="A352" s="110" t="s">
        <v>635</v>
      </c>
      <c r="B352" s="19"/>
      <c r="C352" s="1">
        <v>3500</v>
      </c>
      <c r="D352" s="94" t="s">
        <v>9</v>
      </c>
      <c r="E352" s="92" t="s">
        <v>247</v>
      </c>
      <c r="F352" s="111" t="s">
        <v>248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</row>
    <row r="353" spans="1:107" ht="15" customHeight="1" x14ac:dyDescent="0.25">
      <c r="A353" s="110" t="s">
        <v>641</v>
      </c>
      <c r="B353" s="19" t="s">
        <v>504</v>
      </c>
      <c r="C353" s="1">
        <v>1300</v>
      </c>
      <c r="D353" s="94" t="s">
        <v>9</v>
      </c>
      <c r="E353" s="92" t="s">
        <v>247</v>
      </c>
      <c r="F353" s="111" t="s">
        <v>247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</row>
    <row r="354" spans="1:107" ht="15" customHeight="1" x14ac:dyDescent="0.25">
      <c r="A354" s="110" t="s">
        <v>641</v>
      </c>
      <c r="B354" s="19" t="s">
        <v>504</v>
      </c>
      <c r="C354" s="1">
        <v>1010</v>
      </c>
      <c r="D354" s="94" t="s">
        <v>9</v>
      </c>
      <c r="E354" s="92" t="s">
        <v>247</v>
      </c>
      <c r="F354" s="111" t="s">
        <v>247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</row>
    <row r="355" spans="1:107" ht="27.75" customHeight="1" x14ac:dyDescent="0.25">
      <c r="A355" s="110" t="s">
        <v>656</v>
      </c>
      <c r="B355" s="43" t="s">
        <v>473</v>
      </c>
      <c r="C355" s="1">
        <v>605.04</v>
      </c>
      <c r="D355" s="94" t="s">
        <v>9</v>
      </c>
      <c r="E355" s="92" t="s">
        <v>247</v>
      </c>
      <c r="F355" s="111" t="s">
        <v>247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</row>
    <row r="356" spans="1:107" ht="21" customHeight="1" x14ac:dyDescent="0.25">
      <c r="A356" s="112" t="s">
        <v>90</v>
      </c>
      <c r="B356" s="19"/>
      <c r="C356" s="1"/>
      <c r="D356" s="94"/>
      <c r="E356" s="94"/>
      <c r="F356" s="11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</row>
    <row r="357" spans="1:107" ht="37.5" customHeight="1" x14ac:dyDescent="0.25">
      <c r="A357" s="110" t="s">
        <v>197</v>
      </c>
      <c r="B357" s="19" t="s">
        <v>179</v>
      </c>
      <c r="C357" s="1">
        <v>1200</v>
      </c>
      <c r="D357" s="94" t="s">
        <v>9</v>
      </c>
      <c r="E357" s="92" t="s">
        <v>143</v>
      </c>
      <c r="F357" s="111" t="s">
        <v>143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</row>
    <row r="358" spans="1:107" ht="22.5" customHeight="1" x14ac:dyDescent="0.25">
      <c r="A358" s="110" t="s">
        <v>421</v>
      </c>
      <c r="B358" s="19" t="s">
        <v>179</v>
      </c>
      <c r="C358" s="1">
        <v>5274</v>
      </c>
      <c r="D358" s="94" t="s">
        <v>9</v>
      </c>
      <c r="E358" s="92" t="s">
        <v>249</v>
      </c>
      <c r="F358" s="111" t="s">
        <v>249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</row>
    <row r="359" spans="1:107" ht="22.5" customHeight="1" x14ac:dyDescent="0.25">
      <c r="A359" s="110" t="s">
        <v>435</v>
      </c>
      <c r="B359" s="19" t="s">
        <v>179</v>
      </c>
      <c r="C359" s="1">
        <v>300</v>
      </c>
      <c r="D359" s="94" t="s">
        <v>9</v>
      </c>
      <c r="E359" s="92" t="s">
        <v>249</v>
      </c>
      <c r="F359" s="111" t="s">
        <v>249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</row>
    <row r="360" spans="1:107" ht="35.25" customHeight="1" x14ac:dyDescent="0.25">
      <c r="A360" s="110" t="s">
        <v>646</v>
      </c>
      <c r="B360" s="92" t="s">
        <v>628</v>
      </c>
      <c r="C360" s="1">
        <f>492+1150+1020.44</f>
        <v>2662.44</v>
      </c>
      <c r="D360" s="94" t="s">
        <v>9</v>
      </c>
      <c r="E360" s="94" t="s">
        <v>247</v>
      </c>
      <c r="F360" s="117" t="s">
        <v>247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</row>
    <row r="361" spans="1:107" ht="24.75" customHeight="1" x14ac:dyDescent="0.25">
      <c r="A361" s="112" t="s">
        <v>91</v>
      </c>
      <c r="B361" s="92"/>
      <c r="C361" s="1"/>
      <c r="D361" s="94"/>
      <c r="E361" s="94"/>
      <c r="F361" s="11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</row>
    <row r="362" spans="1:107" ht="24.75" customHeight="1" x14ac:dyDescent="0.25">
      <c r="A362" s="110" t="s">
        <v>644</v>
      </c>
      <c r="B362" s="92" t="s">
        <v>645</v>
      </c>
      <c r="C362" s="1">
        <v>2077.5300000000002</v>
      </c>
      <c r="D362" s="94" t="s">
        <v>9</v>
      </c>
      <c r="E362" s="94" t="s">
        <v>247</v>
      </c>
      <c r="F362" s="117" t="s">
        <v>247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</row>
    <row r="363" spans="1:107" ht="24.75" customHeight="1" x14ac:dyDescent="0.25">
      <c r="A363" s="110" t="s">
        <v>655</v>
      </c>
      <c r="B363" s="92" t="s">
        <v>645</v>
      </c>
      <c r="C363" s="1">
        <v>1428.57</v>
      </c>
      <c r="D363" s="94" t="s">
        <v>9</v>
      </c>
      <c r="E363" s="94" t="s">
        <v>247</v>
      </c>
      <c r="F363" s="117" t="s">
        <v>247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</row>
    <row r="364" spans="1:107" ht="24.75" customHeight="1" x14ac:dyDescent="0.25">
      <c r="A364" s="112" t="s">
        <v>92</v>
      </c>
      <c r="B364" s="92" t="s">
        <v>93</v>
      </c>
      <c r="C364" s="1"/>
      <c r="D364" s="94"/>
      <c r="E364" s="94"/>
      <c r="F364" s="11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</row>
    <row r="365" spans="1:107" ht="38.25" customHeight="1" x14ac:dyDescent="0.25">
      <c r="A365" s="110" t="s">
        <v>95</v>
      </c>
      <c r="B365" s="92" t="s">
        <v>94</v>
      </c>
      <c r="C365" s="1">
        <v>90000</v>
      </c>
      <c r="D365" s="94" t="s">
        <v>9</v>
      </c>
      <c r="E365" s="94" t="s">
        <v>182</v>
      </c>
      <c r="F365" s="117" t="s">
        <v>146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</row>
    <row r="366" spans="1:107" s="47" customFormat="1" ht="30" customHeight="1" x14ac:dyDescent="0.25">
      <c r="A366" s="112" t="s">
        <v>156</v>
      </c>
      <c r="B366" s="92"/>
      <c r="C366" s="40"/>
      <c r="D366" s="93"/>
      <c r="E366" s="91"/>
      <c r="F366" s="120"/>
    </row>
    <row r="367" spans="1:107" s="3" customFormat="1" ht="30" customHeight="1" x14ac:dyDescent="0.25">
      <c r="A367" s="122" t="s">
        <v>157</v>
      </c>
      <c r="B367" s="14" t="s">
        <v>124</v>
      </c>
      <c r="C367" s="38">
        <v>5000</v>
      </c>
      <c r="D367" s="94" t="s">
        <v>9</v>
      </c>
      <c r="E367" s="92" t="s">
        <v>143</v>
      </c>
      <c r="F367" s="111" t="s">
        <v>143</v>
      </c>
    </row>
    <row r="368" spans="1:107" s="3" customFormat="1" ht="20.25" customHeight="1" x14ac:dyDescent="0.25">
      <c r="A368" s="122" t="s">
        <v>742</v>
      </c>
      <c r="B368" s="92" t="s">
        <v>741</v>
      </c>
      <c r="C368" s="38">
        <v>480</v>
      </c>
      <c r="D368" s="94" t="s">
        <v>9</v>
      </c>
      <c r="E368" s="92" t="s">
        <v>264</v>
      </c>
      <c r="F368" s="111" t="s">
        <v>264</v>
      </c>
    </row>
    <row r="369" spans="1:206" x14ac:dyDescent="0.25">
      <c r="A369" s="112" t="s">
        <v>683</v>
      </c>
      <c r="B369" s="91"/>
      <c r="C369" s="40"/>
      <c r="D369" s="93"/>
      <c r="E369" s="91"/>
      <c r="F369" s="120"/>
    </row>
    <row r="370" spans="1:206" s="3" customFormat="1" ht="25.5" x14ac:dyDescent="0.25">
      <c r="A370" s="110" t="s">
        <v>129</v>
      </c>
      <c r="B370" s="92" t="s">
        <v>104</v>
      </c>
      <c r="C370" s="1">
        <v>13000</v>
      </c>
      <c r="D370" s="94" t="s">
        <v>9</v>
      </c>
      <c r="E370" s="70" t="s">
        <v>257</v>
      </c>
      <c r="F370" s="133" t="s">
        <v>257</v>
      </c>
    </row>
    <row r="371" spans="1:206" s="3" customFormat="1" x14ac:dyDescent="0.25">
      <c r="A371" s="110" t="s">
        <v>131</v>
      </c>
      <c r="B371" s="92" t="s">
        <v>72</v>
      </c>
      <c r="C371" s="1">
        <v>9400</v>
      </c>
      <c r="D371" s="94" t="s">
        <v>9</v>
      </c>
      <c r="E371" s="92" t="s">
        <v>257</v>
      </c>
      <c r="F371" s="133" t="s">
        <v>259</v>
      </c>
    </row>
    <row r="372" spans="1:206" ht="38.25" x14ac:dyDescent="0.25">
      <c r="A372" s="110" t="s">
        <v>96</v>
      </c>
      <c r="B372" s="92" t="s">
        <v>97</v>
      </c>
      <c r="C372" s="1">
        <v>4500</v>
      </c>
      <c r="D372" s="94" t="s">
        <v>9</v>
      </c>
      <c r="E372" s="94" t="s">
        <v>259</v>
      </c>
      <c r="F372" s="117" t="s">
        <v>259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</row>
    <row r="373" spans="1:206" s="3" customFormat="1" x14ac:dyDescent="0.25">
      <c r="A373" s="110" t="s">
        <v>102</v>
      </c>
      <c r="B373" s="92" t="s">
        <v>103</v>
      </c>
      <c r="C373" s="1">
        <v>35200</v>
      </c>
      <c r="D373" s="94" t="s">
        <v>9</v>
      </c>
      <c r="E373" s="94" t="s">
        <v>259</v>
      </c>
      <c r="F373" s="117" t="s">
        <v>259</v>
      </c>
    </row>
    <row r="374" spans="1:206" s="7" customFormat="1" ht="27.75" customHeight="1" x14ac:dyDescent="0.25">
      <c r="A374" s="134" t="s">
        <v>105</v>
      </c>
      <c r="B374" s="19" t="s">
        <v>106</v>
      </c>
      <c r="C374" s="71">
        <v>8304</v>
      </c>
      <c r="D374" s="24" t="s">
        <v>9</v>
      </c>
      <c r="E374" s="94" t="s">
        <v>259</v>
      </c>
      <c r="F374" s="117" t="s">
        <v>259</v>
      </c>
    </row>
    <row r="375" spans="1:206" s="7" customFormat="1" ht="27.75" customHeight="1" x14ac:dyDescent="0.25">
      <c r="A375" s="110" t="s">
        <v>118</v>
      </c>
      <c r="B375" s="92" t="s">
        <v>119</v>
      </c>
      <c r="C375" s="71">
        <v>18000</v>
      </c>
      <c r="D375" s="24" t="s">
        <v>9</v>
      </c>
      <c r="E375" s="94" t="s">
        <v>259</v>
      </c>
      <c r="F375" s="117" t="s">
        <v>259</v>
      </c>
    </row>
    <row r="376" spans="1:206" s="7" customFormat="1" ht="36" customHeight="1" x14ac:dyDescent="0.25">
      <c r="A376" s="110" t="s">
        <v>98</v>
      </c>
      <c r="B376" s="92" t="s">
        <v>99</v>
      </c>
      <c r="C376" s="71">
        <v>30000</v>
      </c>
      <c r="D376" s="24" t="s">
        <v>9</v>
      </c>
      <c r="E376" s="94" t="s">
        <v>259</v>
      </c>
      <c r="F376" s="117" t="s">
        <v>259</v>
      </c>
    </row>
    <row r="377" spans="1:206" s="7" customFormat="1" ht="38.25" x14ac:dyDescent="0.25">
      <c r="A377" s="135" t="s">
        <v>100</v>
      </c>
      <c r="B377" s="92" t="s">
        <v>101</v>
      </c>
      <c r="C377" s="71">
        <v>95400</v>
      </c>
      <c r="D377" s="24" t="s">
        <v>9</v>
      </c>
      <c r="E377" s="94" t="s">
        <v>259</v>
      </c>
      <c r="F377" s="136" t="s">
        <v>182</v>
      </c>
    </row>
    <row r="378" spans="1:206" s="7" customFormat="1" ht="63.75" x14ac:dyDescent="0.25">
      <c r="A378" s="135" t="s">
        <v>140</v>
      </c>
      <c r="B378" s="92" t="s">
        <v>141</v>
      </c>
      <c r="C378" s="71">
        <v>21600</v>
      </c>
      <c r="D378" s="24" t="s">
        <v>9</v>
      </c>
      <c r="E378" s="72" t="s">
        <v>257</v>
      </c>
      <c r="F378" s="136" t="s">
        <v>182</v>
      </c>
    </row>
    <row r="379" spans="1:206" s="3" customFormat="1" x14ac:dyDescent="0.25">
      <c r="A379" s="110" t="s">
        <v>271</v>
      </c>
      <c r="B379" s="92" t="s">
        <v>107</v>
      </c>
      <c r="C379" s="1">
        <v>2000</v>
      </c>
      <c r="D379" s="94" t="s">
        <v>9</v>
      </c>
      <c r="E379" s="94" t="s">
        <v>182</v>
      </c>
      <c r="F379" s="117" t="s">
        <v>146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</row>
    <row r="380" spans="1:206" s="3" customFormat="1" ht="37.5" customHeight="1" x14ac:dyDescent="0.25">
      <c r="A380" s="110" t="s">
        <v>138</v>
      </c>
      <c r="B380" s="92" t="s">
        <v>113</v>
      </c>
      <c r="C380" s="8">
        <v>37680</v>
      </c>
      <c r="D380" s="94" t="s">
        <v>9</v>
      </c>
      <c r="E380" s="94" t="s">
        <v>257</v>
      </c>
      <c r="F380" s="117" t="s">
        <v>182</v>
      </c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</row>
    <row r="381" spans="1:206" s="3" customFormat="1" ht="25.5" x14ac:dyDescent="0.25">
      <c r="A381" s="135" t="s">
        <v>308</v>
      </c>
      <c r="B381" s="92" t="s">
        <v>309</v>
      </c>
      <c r="C381" s="1">
        <v>82000</v>
      </c>
      <c r="D381" s="94" t="s">
        <v>9</v>
      </c>
      <c r="E381" s="94" t="s">
        <v>204</v>
      </c>
      <c r="F381" s="117" t="s">
        <v>249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</row>
    <row r="382" spans="1:206" s="3" customFormat="1" ht="25.5" x14ac:dyDescent="0.25">
      <c r="A382" s="135" t="s">
        <v>310</v>
      </c>
      <c r="B382" s="92" t="s">
        <v>309</v>
      </c>
      <c r="C382" s="1">
        <v>33000</v>
      </c>
      <c r="D382" s="41" t="s">
        <v>9</v>
      </c>
      <c r="E382" s="94" t="s">
        <v>249</v>
      </c>
      <c r="F382" s="117" t="s">
        <v>249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</row>
    <row r="383" spans="1:206" s="3" customFormat="1" ht="25.5" x14ac:dyDescent="0.25">
      <c r="A383" s="135" t="s">
        <v>442</v>
      </c>
      <c r="B383" s="92" t="s">
        <v>443</v>
      </c>
      <c r="C383" s="1">
        <v>3000</v>
      </c>
      <c r="D383" s="41" t="s">
        <v>9</v>
      </c>
      <c r="E383" s="94" t="s">
        <v>249</v>
      </c>
      <c r="F383" s="117" t="s">
        <v>249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</row>
    <row r="384" spans="1:206" s="3" customFormat="1" ht="38.25" x14ac:dyDescent="0.25">
      <c r="A384" s="135" t="s">
        <v>139</v>
      </c>
      <c r="B384" s="92" t="s">
        <v>108</v>
      </c>
      <c r="C384" s="1">
        <v>24300</v>
      </c>
      <c r="D384" s="94" t="s">
        <v>9</v>
      </c>
      <c r="E384" s="92" t="s">
        <v>259</v>
      </c>
      <c r="F384" s="111" t="s">
        <v>257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</row>
    <row r="385" spans="1:206" s="3" customFormat="1" ht="25.5" x14ac:dyDescent="0.25">
      <c r="A385" s="135" t="s">
        <v>109</v>
      </c>
      <c r="B385" s="92" t="s">
        <v>110</v>
      </c>
      <c r="C385" s="1">
        <v>3500</v>
      </c>
      <c r="D385" s="94" t="s">
        <v>9</v>
      </c>
      <c r="E385" s="92" t="s">
        <v>143</v>
      </c>
      <c r="F385" s="111" t="s">
        <v>143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</row>
    <row r="386" spans="1:206" x14ac:dyDescent="0.25">
      <c r="A386" s="135" t="s">
        <v>112</v>
      </c>
      <c r="B386" s="92" t="s">
        <v>111</v>
      </c>
      <c r="C386" s="8">
        <v>5500</v>
      </c>
      <c r="D386" s="94" t="s">
        <v>9</v>
      </c>
      <c r="E386" s="92" t="s">
        <v>264</v>
      </c>
      <c r="F386" s="111" t="s">
        <v>265</v>
      </c>
    </row>
    <row r="387" spans="1:206" s="3" customFormat="1" x14ac:dyDescent="0.25">
      <c r="A387" s="110" t="s">
        <v>114</v>
      </c>
      <c r="B387" s="92" t="s">
        <v>501</v>
      </c>
      <c r="C387" s="1">
        <v>6000</v>
      </c>
      <c r="D387" s="94" t="s">
        <v>9</v>
      </c>
      <c r="E387" s="94" t="s">
        <v>246</v>
      </c>
      <c r="F387" s="117" t="s">
        <v>246</v>
      </c>
    </row>
    <row r="388" spans="1:206" s="3" customFormat="1" x14ac:dyDescent="0.25">
      <c r="A388" s="137" t="s">
        <v>115</v>
      </c>
      <c r="B388" s="10" t="s">
        <v>116</v>
      </c>
      <c r="C388" s="48">
        <v>550</v>
      </c>
      <c r="D388" s="94" t="s">
        <v>9</v>
      </c>
      <c r="E388" s="94" t="s">
        <v>182</v>
      </c>
      <c r="F388" s="117" t="s">
        <v>182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</row>
    <row r="389" spans="1:206" s="3" customFormat="1" ht="25.5" x14ac:dyDescent="0.25">
      <c r="A389" s="110" t="s">
        <v>117</v>
      </c>
      <c r="B389" s="92" t="s">
        <v>97</v>
      </c>
      <c r="C389" s="1">
        <v>8800</v>
      </c>
      <c r="D389" s="94" t="s">
        <v>9</v>
      </c>
      <c r="E389" s="92" t="s">
        <v>247</v>
      </c>
      <c r="F389" s="111" t="s">
        <v>248</v>
      </c>
    </row>
    <row r="390" spans="1:206" s="47" customFormat="1" ht="25.5" customHeight="1" x14ac:dyDescent="0.25">
      <c r="A390" s="112" t="s">
        <v>762</v>
      </c>
      <c r="B390" s="91"/>
      <c r="C390" s="40"/>
      <c r="D390" s="93"/>
      <c r="E390" s="91"/>
      <c r="F390" s="120"/>
    </row>
    <row r="391" spans="1:206" s="14" customFormat="1" x14ac:dyDescent="0.25">
      <c r="A391" s="138" t="s">
        <v>720</v>
      </c>
      <c r="B391" s="11" t="s">
        <v>558</v>
      </c>
      <c r="C391" s="1">
        <v>3426.15</v>
      </c>
      <c r="D391" s="94" t="s">
        <v>9</v>
      </c>
      <c r="E391" s="92" t="s">
        <v>248</v>
      </c>
      <c r="F391" s="111" t="s">
        <v>264</v>
      </c>
    </row>
    <row r="392" spans="1:206" ht="42" customHeight="1" x14ac:dyDescent="0.25">
      <c r="A392" s="137" t="s">
        <v>637</v>
      </c>
      <c r="B392" s="49" t="s">
        <v>636</v>
      </c>
      <c r="C392" s="48">
        <f>18820+7000</f>
        <v>25820</v>
      </c>
      <c r="D392" s="27" t="s">
        <v>9</v>
      </c>
      <c r="E392" s="10" t="s">
        <v>247</v>
      </c>
      <c r="F392" s="139" t="s">
        <v>264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</row>
    <row r="393" spans="1:206" ht="42" customHeight="1" x14ac:dyDescent="0.25">
      <c r="A393" s="137" t="s">
        <v>675</v>
      </c>
      <c r="B393" s="140" t="s">
        <v>636</v>
      </c>
      <c r="C393" s="48">
        <v>11000</v>
      </c>
      <c r="D393" s="27" t="s">
        <v>9</v>
      </c>
      <c r="E393" s="10" t="s">
        <v>248</v>
      </c>
      <c r="F393" s="139" t="s">
        <v>248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</row>
    <row r="394" spans="1:206" ht="29.25" customHeight="1" x14ac:dyDescent="0.25">
      <c r="A394" s="112" t="s">
        <v>763</v>
      </c>
      <c r="B394" s="19"/>
      <c r="C394" s="40"/>
      <c r="D394" s="94"/>
      <c r="E394" s="92"/>
      <c r="F394" s="111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</row>
    <row r="395" spans="1:206" ht="29.25" customHeight="1" x14ac:dyDescent="0.25">
      <c r="A395" s="110" t="s">
        <v>566</v>
      </c>
      <c r="B395" s="19" t="s">
        <v>567</v>
      </c>
      <c r="C395" s="1">
        <v>33000</v>
      </c>
      <c r="D395" s="94" t="s">
        <v>9</v>
      </c>
      <c r="E395" s="92" t="s">
        <v>247</v>
      </c>
      <c r="F395" s="111" t="s">
        <v>264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</row>
    <row r="396" spans="1:206" ht="55.5" customHeight="1" x14ac:dyDescent="0.25">
      <c r="A396" s="110" t="s">
        <v>677</v>
      </c>
      <c r="B396" s="19" t="s">
        <v>679</v>
      </c>
      <c r="C396" s="1">
        <v>33000</v>
      </c>
      <c r="D396" s="94" t="s">
        <v>9</v>
      </c>
      <c r="E396" s="92" t="s">
        <v>248</v>
      </c>
      <c r="F396" s="111" t="s">
        <v>264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</row>
    <row r="397" spans="1:206" ht="128.25" customHeight="1" x14ac:dyDescent="0.25">
      <c r="A397" s="110" t="s">
        <v>706</v>
      </c>
      <c r="B397" s="19" t="s">
        <v>705</v>
      </c>
      <c r="C397" s="1">
        <v>317727.02</v>
      </c>
      <c r="D397" s="94" t="s">
        <v>9</v>
      </c>
      <c r="E397" s="92" t="s">
        <v>247</v>
      </c>
      <c r="F397" s="111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</row>
    <row r="398" spans="1:206" ht="38.25" customHeight="1" x14ac:dyDescent="0.25">
      <c r="A398" s="110" t="s">
        <v>684</v>
      </c>
      <c r="B398" s="19" t="s">
        <v>685</v>
      </c>
      <c r="C398" s="1">
        <v>47215</v>
      </c>
      <c r="D398" s="94" t="s">
        <v>9</v>
      </c>
      <c r="E398" s="92" t="s">
        <v>248</v>
      </c>
      <c r="F398" s="111" t="s">
        <v>264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</row>
    <row r="399" spans="1:206" ht="29.25" customHeight="1" x14ac:dyDescent="0.25">
      <c r="A399" s="112" t="s">
        <v>764</v>
      </c>
      <c r="B399" s="19"/>
      <c r="C399" s="40"/>
      <c r="D399" s="94"/>
      <c r="E399" s="92"/>
      <c r="F399" s="111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</row>
    <row r="400" spans="1:206" ht="29.25" customHeight="1" x14ac:dyDescent="0.25">
      <c r="A400" s="110" t="s">
        <v>629</v>
      </c>
      <c r="B400" s="19" t="s">
        <v>642</v>
      </c>
      <c r="C400" s="1">
        <v>750</v>
      </c>
      <c r="D400" s="94" t="s">
        <v>9</v>
      </c>
      <c r="E400" s="92" t="s">
        <v>247</v>
      </c>
      <c r="F400" s="111" t="s">
        <v>248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</row>
    <row r="401" spans="1:206" ht="63.75" x14ac:dyDescent="0.25">
      <c r="A401" s="110" t="s">
        <v>678</v>
      </c>
      <c r="B401" s="19" t="s">
        <v>642</v>
      </c>
      <c r="C401" s="1">
        <v>750</v>
      </c>
      <c r="D401" s="94" t="s">
        <v>9</v>
      </c>
      <c r="E401" s="92" t="s">
        <v>248</v>
      </c>
      <c r="F401" s="111" t="s">
        <v>264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</row>
    <row r="402" spans="1:206" ht="34.5" customHeight="1" x14ac:dyDescent="0.25">
      <c r="A402" s="110" t="s">
        <v>691</v>
      </c>
      <c r="B402" s="19" t="s">
        <v>642</v>
      </c>
      <c r="C402" s="1">
        <v>2500</v>
      </c>
      <c r="D402" s="94" t="s">
        <v>9</v>
      </c>
      <c r="E402" s="92" t="s">
        <v>248</v>
      </c>
      <c r="F402" s="111" t="s">
        <v>264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</row>
    <row r="403" spans="1:206" s="3" customFormat="1" ht="24.75" customHeight="1" x14ac:dyDescent="0.25">
      <c r="A403" s="112" t="s">
        <v>120</v>
      </c>
      <c r="B403" s="91"/>
      <c r="C403" s="40"/>
      <c r="D403" s="93"/>
      <c r="E403" s="91"/>
      <c r="F403" s="120"/>
    </row>
    <row r="404" spans="1:206" s="3" customFormat="1" ht="34.5" customHeight="1" x14ac:dyDescent="0.25">
      <c r="A404" s="110" t="s">
        <v>744</v>
      </c>
      <c r="B404" s="92" t="s">
        <v>743</v>
      </c>
      <c r="C404" s="1">
        <v>8640</v>
      </c>
      <c r="D404" s="94" t="s">
        <v>9</v>
      </c>
      <c r="E404" s="92" t="s">
        <v>248</v>
      </c>
      <c r="F404" s="111" t="s">
        <v>248</v>
      </c>
    </row>
    <row r="405" spans="1:206" s="47" customFormat="1" ht="25.5" customHeight="1" x14ac:dyDescent="0.25">
      <c r="A405" s="141" t="s">
        <v>121</v>
      </c>
      <c r="B405" s="91"/>
      <c r="C405" s="40"/>
      <c r="D405" s="93"/>
      <c r="E405" s="91"/>
      <c r="F405" s="120"/>
    </row>
    <row r="406" spans="1:206" s="47" customFormat="1" ht="25.5" x14ac:dyDescent="0.25">
      <c r="A406" s="112" t="s">
        <v>165</v>
      </c>
      <c r="B406" s="92" t="s">
        <v>122</v>
      </c>
      <c r="C406" s="1">
        <v>185000</v>
      </c>
      <c r="D406" s="41" t="s">
        <v>9</v>
      </c>
      <c r="E406" s="50" t="s">
        <v>143</v>
      </c>
      <c r="F406" s="117" t="s">
        <v>182</v>
      </c>
    </row>
    <row r="407" spans="1:206" s="3" customFormat="1" ht="25.5" x14ac:dyDescent="0.25">
      <c r="A407" s="112" t="s">
        <v>166</v>
      </c>
      <c r="B407" s="92" t="s">
        <v>123</v>
      </c>
      <c r="C407" s="1">
        <v>320000</v>
      </c>
      <c r="D407" s="41" t="s">
        <v>9</v>
      </c>
      <c r="E407" s="50" t="s">
        <v>143</v>
      </c>
      <c r="F407" s="117" t="s">
        <v>182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</row>
    <row r="408" spans="1:206" s="3" customFormat="1" ht="25.5" x14ac:dyDescent="0.25">
      <c r="A408" s="112" t="s">
        <v>167</v>
      </c>
      <c r="B408" s="92" t="s">
        <v>123</v>
      </c>
      <c r="C408" s="1">
        <v>30000</v>
      </c>
      <c r="D408" s="41" t="s">
        <v>9</v>
      </c>
      <c r="E408" s="50" t="s">
        <v>143</v>
      </c>
      <c r="F408" s="117" t="s">
        <v>182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</row>
    <row r="409" spans="1:206" s="3" customFormat="1" ht="26.25" thickBot="1" x14ac:dyDescent="0.3">
      <c r="A409" s="142" t="s">
        <v>168</v>
      </c>
      <c r="B409" s="143" t="s">
        <v>124</v>
      </c>
      <c r="C409" s="144">
        <v>70000</v>
      </c>
      <c r="D409" s="145" t="s">
        <v>9</v>
      </c>
      <c r="E409" s="146" t="s">
        <v>143</v>
      </c>
      <c r="F409" s="147" t="s">
        <v>182</v>
      </c>
    </row>
    <row r="410" spans="1:206" ht="30.75" customHeight="1" thickBot="1" x14ac:dyDescent="0.3">
      <c r="B410" s="14"/>
      <c r="C410" s="52"/>
      <c r="D410" s="17"/>
      <c r="E410" s="17"/>
      <c r="F410" s="1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</row>
    <row r="411" spans="1:206" s="3" customFormat="1" ht="13.5" thickBot="1" x14ac:dyDescent="0.3">
      <c r="A411" s="170" t="s">
        <v>401</v>
      </c>
      <c r="B411" s="14"/>
      <c r="C411" s="52"/>
      <c r="D411" s="17"/>
      <c r="E411" s="17"/>
      <c r="F411" s="17"/>
    </row>
    <row r="412" spans="1:206" s="7" customFormat="1" ht="24" customHeight="1" x14ac:dyDescent="0.25">
      <c r="A412" s="153" t="s">
        <v>375</v>
      </c>
      <c r="B412" s="154" t="s">
        <v>376</v>
      </c>
      <c r="C412" s="155">
        <v>2045.54</v>
      </c>
      <c r="D412" s="156" t="s">
        <v>381</v>
      </c>
      <c r="E412" s="156" t="s">
        <v>264</v>
      </c>
      <c r="F412" s="157" t="s">
        <v>264</v>
      </c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</row>
    <row r="413" spans="1:206" s="77" customFormat="1" ht="24" customHeight="1" x14ac:dyDescent="0.25">
      <c r="A413" s="158" t="s">
        <v>377</v>
      </c>
      <c r="B413" s="74" t="s">
        <v>378</v>
      </c>
      <c r="C413" s="75">
        <v>3775.97</v>
      </c>
      <c r="D413" s="24" t="s">
        <v>381</v>
      </c>
      <c r="E413" s="76" t="s">
        <v>264</v>
      </c>
      <c r="F413" s="132" t="s">
        <v>264</v>
      </c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148"/>
    </row>
    <row r="414" spans="1:206" s="53" customFormat="1" ht="51.75" thickBot="1" x14ac:dyDescent="0.3">
      <c r="A414" s="159" t="s">
        <v>379</v>
      </c>
      <c r="B414" s="150" t="s">
        <v>380</v>
      </c>
      <c r="C414" s="151">
        <v>1165.49</v>
      </c>
      <c r="D414" s="152" t="s">
        <v>381</v>
      </c>
      <c r="E414" s="152" t="s">
        <v>264</v>
      </c>
      <c r="F414" s="160" t="s">
        <v>264</v>
      </c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149"/>
    </row>
    <row r="415" spans="1:206" s="5" customFormat="1" ht="30.75" customHeight="1" x14ac:dyDescent="0.25">
      <c r="A415" s="161" t="s">
        <v>338</v>
      </c>
      <c r="B415" s="37" t="s">
        <v>339</v>
      </c>
      <c r="C415" s="78" t="s">
        <v>340</v>
      </c>
      <c r="D415" s="25" t="s">
        <v>382</v>
      </c>
      <c r="E415" s="79">
        <v>43070</v>
      </c>
      <c r="F415" s="162" t="s">
        <v>341</v>
      </c>
    </row>
    <row r="416" spans="1:206" s="5" customFormat="1" ht="39" thickBot="1" x14ac:dyDescent="0.3">
      <c r="A416" s="163" t="s">
        <v>342</v>
      </c>
      <c r="B416" s="29"/>
      <c r="C416" s="51" t="s">
        <v>343</v>
      </c>
      <c r="D416" s="26" t="s">
        <v>344</v>
      </c>
      <c r="E416" s="34"/>
      <c r="F416" s="164"/>
    </row>
    <row r="417" spans="1:106" s="3" customFormat="1" ht="26.25" customHeight="1" thickTop="1" thickBot="1" x14ac:dyDescent="0.3">
      <c r="A417" s="165" t="s">
        <v>252</v>
      </c>
      <c r="B417" s="143" t="s">
        <v>163</v>
      </c>
      <c r="C417" s="166">
        <v>390</v>
      </c>
      <c r="D417" s="167" t="s">
        <v>336</v>
      </c>
      <c r="E417" s="168" t="s">
        <v>249</v>
      </c>
      <c r="F417" s="169" t="s">
        <v>246</v>
      </c>
    </row>
    <row r="418" spans="1:106" s="3" customFormat="1" ht="24" customHeight="1" thickBot="1" x14ac:dyDescent="0.3">
      <c r="A418" s="15"/>
      <c r="B418" s="14"/>
      <c r="C418" s="52"/>
      <c r="D418" s="17"/>
      <c r="E418" s="80"/>
      <c r="F418" s="17"/>
    </row>
    <row r="419" spans="1:106" s="3" customFormat="1" ht="21.75" customHeight="1" thickBot="1" x14ac:dyDescent="0.3">
      <c r="A419" s="171" t="s">
        <v>125</v>
      </c>
      <c r="B419" s="14"/>
      <c r="C419" s="52"/>
      <c r="D419" s="17"/>
      <c r="E419" s="17"/>
      <c r="F419" s="17"/>
    </row>
    <row r="420" spans="1:106" s="7" customFormat="1" ht="24" customHeight="1" x14ac:dyDescent="0.25">
      <c r="A420" s="153" t="s">
        <v>383</v>
      </c>
      <c r="B420" s="154" t="s">
        <v>384</v>
      </c>
      <c r="C420" s="155">
        <v>190</v>
      </c>
      <c r="D420" s="156" t="s">
        <v>381</v>
      </c>
      <c r="E420" s="156" t="s">
        <v>243</v>
      </c>
      <c r="F420" s="157" t="s">
        <v>243</v>
      </c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</row>
    <row r="421" spans="1:106" s="53" customFormat="1" ht="24" customHeight="1" x14ac:dyDescent="0.25">
      <c r="A421" s="131" t="s">
        <v>385</v>
      </c>
      <c r="B421" s="19" t="s">
        <v>94</v>
      </c>
      <c r="C421" s="73">
        <v>4680</v>
      </c>
      <c r="D421" s="24" t="s">
        <v>381</v>
      </c>
      <c r="E421" s="24" t="s">
        <v>243</v>
      </c>
      <c r="F421" s="132" t="s">
        <v>243</v>
      </c>
      <c r="G421" s="179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149"/>
    </row>
    <row r="422" spans="1:106" s="53" customFormat="1" ht="13.5" thickBot="1" x14ac:dyDescent="0.3">
      <c r="A422" s="172" t="s">
        <v>386</v>
      </c>
      <c r="B422" s="20" t="s">
        <v>78</v>
      </c>
      <c r="C422" s="51">
        <v>44.46</v>
      </c>
      <c r="D422" s="23" t="s">
        <v>381</v>
      </c>
      <c r="E422" s="23" t="s">
        <v>243</v>
      </c>
      <c r="F422" s="173" t="s">
        <v>243</v>
      </c>
      <c r="G422" s="179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149"/>
    </row>
    <row r="423" spans="1:106" s="5" customFormat="1" ht="26.25" thickTop="1" x14ac:dyDescent="0.25">
      <c r="A423" s="161" t="s">
        <v>345</v>
      </c>
      <c r="B423" s="37" t="s">
        <v>346</v>
      </c>
      <c r="C423" s="78">
        <v>470</v>
      </c>
      <c r="D423" s="25" t="s">
        <v>359</v>
      </c>
      <c r="E423" s="25" t="s">
        <v>247</v>
      </c>
      <c r="F423" s="162" t="s">
        <v>247</v>
      </c>
    </row>
    <row r="424" spans="1:106" s="5" customFormat="1" ht="21.75" customHeight="1" x14ac:dyDescent="0.25">
      <c r="A424" s="115" t="s">
        <v>347</v>
      </c>
      <c r="B424" s="11" t="s">
        <v>305</v>
      </c>
      <c r="C424" s="95">
        <v>1840</v>
      </c>
      <c r="D424" s="18" t="s">
        <v>359</v>
      </c>
      <c r="E424" s="18" t="s">
        <v>247</v>
      </c>
      <c r="F424" s="118" t="s">
        <v>247</v>
      </c>
    </row>
    <row r="425" spans="1:106" s="5" customFormat="1" ht="25.5" x14ac:dyDescent="0.25">
      <c r="A425" s="115" t="s">
        <v>348</v>
      </c>
      <c r="B425" s="11" t="s">
        <v>349</v>
      </c>
      <c r="C425" s="95">
        <v>18600</v>
      </c>
      <c r="D425" s="18" t="s">
        <v>359</v>
      </c>
      <c r="E425" s="18" t="s">
        <v>264</v>
      </c>
      <c r="F425" s="118" t="s">
        <v>264</v>
      </c>
    </row>
    <row r="426" spans="1:106" s="5" customFormat="1" ht="21.75" customHeight="1" x14ac:dyDescent="0.25">
      <c r="A426" s="115" t="s">
        <v>350</v>
      </c>
      <c r="B426" s="11"/>
      <c r="C426" s="95">
        <v>9500</v>
      </c>
      <c r="D426" s="18" t="s">
        <v>359</v>
      </c>
      <c r="E426" s="18" t="s">
        <v>243</v>
      </c>
      <c r="F426" s="118" t="s">
        <v>243</v>
      </c>
    </row>
    <row r="427" spans="1:106" s="12" customFormat="1" ht="51" x14ac:dyDescent="0.25">
      <c r="A427" s="174" t="s">
        <v>351</v>
      </c>
      <c r="B427" s="11" t="s">
        <v>352</v>
      </c>
      <c r="C427" s="54" t="s">
        <v>353</v>
      </c>
      <c r="D427" s="18" t="s">
        <v>359</v>
      </c>
      <c r="E427" s="11" t="s">
        <v>143</v>
      </c>
      <c r="F427" s="116" t="s">
        <v>143</v>
      </c>
    </row>
    <row r="428" spans="1:106" s="5" customFormat="1" ht="21.75" customHeight="1" x14ac:dyDescent="0.25">
      <c r="A428" s="115" t="s">
        <v>354</v>
      </c>
      <c r="B428" s="11" t="s">
        <v>355</v>
      </c>
      <c r="C428" s="95">
        <v>2900</v>
      </c>
      <c r="D428" s="18" t="s">
        <v>359</v>
      </c>
      <c r="E428" s="18" t="s">
        <v>257</v>
      </c>
      <c r="F428" s="118" t="s">
        <v>356</v>
      </c>
    </row>
    <row r="429" spans="1:106" s="5" customFormat="1" ht="21.75" customHeight="1" x14ac:dyDescent="0.25">
      <c r="A429" s="115" t="s">
        <v>357</v>
      </c>
      <c r="B429" s="11"/>
      <c r="C429" s="95">
        <v>498</v>
      </c>
      <c r="D429" s="18" t="s">
        <v>359</v>
      </c>
      <c r="E429" s="18" t="s">
        <v>257</v>
      </c>
      <c r="F429" s="118" t="s">
        <v>257</v>
      </c>
    </row>
    <row r="430" spans="1:106" s="5" customFormat="1" ht="21.75" customHeight="1" thickBot="1" x14ac:dyDescent="0.3">
      <c r="A430" s="163" t="s">
        <v>358</v>
      </c>
      <c r="B430" s="29"/>
      <c r="C430" s="51">
        <v>718</v>
      </c>
      <c r="D430" s="26" t="s">
        <v>359</v>
      </c>
      <c r="E430" s="26" t="s">
        <v>257</v>
      </c>
      <c r="F430" s="164" t="s">
        <v>257</v>
      </c>
    </row>
    <row r="431" spans="1:106" s="3" customFormat="1" ht="51.75" thickTop="1" x14ac:dyDescent="0.25">
      <c r="A431" s="122" t="s">
        <v>268</v>
      </c>
      <c r="B431" s="9" t="s">
        <v>269</v>
      </c>
      <c r="C431" s="38">
        <v>31995</v>
      </c>
      <c r="D431" s="22" t="s">
        <v>336</v>
      </c>
      <c r="E431" s="28" t="s">
        <v>143</v>
      </c>
      <c r="F431" s="127" t="s">
        <v>204</v>
      </c>
    </row>
    <row r="432" spans="1:106" s="3" customFormat="1" ht="27.75" customHeight="1" x14ac:dyDescent="0.25">
      <c r="A432" s="110" t="s">
        <v>226</v>
      </c>
      <c r="B432" s="19" t="s">
        <v>211</v>
      </c>
      <c r="C432" s="1">
        <v>1800</v>
      </c>
      <c r="D432" s="93" t="s">
        <v>336</v>
      </c>
      <c r="E432" s="94" t="s">
        <v>204</v>
      </c>
      <c r="F432" s="117" t="s">
        <v>204</v>
      </c>
    </row>
    <row r="433" spans="1:106" s="3" customFormat="1" ht="27" customHeight="1" x14ac:dyDescent="0.25">
      <c r="A433" s="110" t="s">
        <v>270</v>
      </c>
      <c r="B433" s="92" t="s">
        <v>269</v>
      </c>
      <c r="C433" s="1">
        <v>7000</v>
      </c>
      <c r="D433" s="93" t="s">
        <v>336</v>
      </c>
      <c r="E433" s="94" t="s">
        <v>204</v>
      </c>
      <c r="F433" s="117" t="s">
        <v>204</v>
      </c>
    </row>
    <row r="434" spans="1:106" s="3" customFormat="1" x14ac:dyDescent="0.25">
      <c r="A434" s="110" t="s">
        <v>299</v>
      </c>
      <c r="B434" s="92" t="s">
        <v>289</v>
      </c>
      <c r="C434" s="1">
        <v>170</v>
      </c>
      <c r="D434" s="93" t="s">
        <v>336</v>
      </c>
      <c r="E434" s="94" t="s">
        <v>204</v>
      </c>
      <c r="F434" s="117" t="s">
        <v>204</v>
      </c>
    </row>
    <row r="435" spans="1:106" s="3" customFormat="1" x14ac:dyDescent="0.25">
      <c r="A435" s="110" t="s">
        <v>290</v>
      </c>
      <c r="B435" s="19" t="s">
        <v>306</v>
      </c>
      <c r="C435" s="1">
        <v>750</v>
      </c>
      <c r="D435" s="93" t="s">
        <v>336</v>
      </c>
      <c r="E435" s="94" t="s">
        <v>204</v>
      </c>
      <c r="F435" s="117" t="s">
        <v>204</v>
      </c>
    </row>
    <row r="436" spans="1:106" s="3" customFormat="1" ht="28.5" customHeight="1" x14ac:dyDescent="0.25">
      <c r="A436" s="110" t="s">
        <v>302</v>
      </c>
      <c r="B436" s="44" t="s">
        <v>305</v>
      </c>
      <c r="C436" s="1">
        <v>2690</v>
      </c>
      <c r="D436" s="93" t="s">
        <v>336</v>
      </c>
      <c r="E436" s="94" t="s">
        <v>204</v>
      </c>
      <c r="F436" s="117" t="s">
        <v>204</v>
      </c>
    </row>
    <row r="437" spans="1:106" s="3" customFormat="1" ht="28.5" customHeight="1" thickBot="1" x14ac:dyDescent="0.3">
      <c r="A437" s="175" t="s">
        <v>303</v>
      </c>
      <c r="B437" s="150" t="s">
        <v>304</v>
      </c>
      <c r="C437" s="176">
        <v>280</v>
      </c>
      <c r="D437" s="177" t="s">
        <v>336</v>
      </c>
      <c r="E437" s="178" t="s">
        <v>204</v>
      </c>
      <c r="F437" s="147" t="s">
        <v>204</v>
      </c>
    </row>
    <row r="438" spans="1:106" ht="24.75" customHeight="1" thickBot="1" x14ac:dyDescent="0.3">
      <c r="C438" s="81"/>
      <c r="D438" s="17"/>
      <c r="E438" s="17"/>
      <c r="F438" s="17"/>
    </row>
    <row r="439" spans="1:106" ht="22.5" customHeight="1" thickBot="1" x14ac:dyDescent="0.3">
      <c r="A439" s="171" t="s">
        <v>126</v>
      </c>
      <c r="C439" s="81"/>
      <c r="D439" s="17"/>
      <c r="E439" s="17"/>
      <c r="F439" s="17"/>
    </row>
    <row r="440" spans="1:106" s="7" customFormat="1" ht="38.25" x14ac:dyDescent="0.25">
      <c r="A440" s="153" t="s">
        <v>387</v>
      </c>
      <c r="B440" s="154" t="s">
        <v>376</v>
      </c>
      <c r="C440" s="180">
        <v>4960</v>
      </c>
      <c r="D440" s="156" t="s">
        <v>381</v>
      </c>
      <c r="E440" s="156" t="s">
        <v>246</v>
      </c>
      <c r="F440" s="157" t="s">
        <v>246</v>
      </c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</row>
    <row r="441" spans="1:106" s="7" customFormat="1" ht="39" customHeight="1" x14ac:dyDescent="0.25">
      <c r="A441" s="181" t="s">
        <v>388</v>
      </c>
      <c r="B441" s="55" t="s">
        <v>389</v>
      </c>
      <c r="C441" s="56">
        <v>213.34</v>
      </c>
      <c r="D441" s="24" t="s">
        <v>381</v>
      </c>
      <c r="E441" s="57" t="s">
        <v>246</v>
      </c>
      <c r="F441" s="182" t="s">
        <v>246</v>
      </c>
    </row>
    <row r="442" spans="1:106" s="7" customFormat="1" ht="45.75" customHeight="1" x14ac:dyDescent="0.25">
      <c r="A442" s="131" t="s">
        <v>390</v>
      </c>
      <c r="B442" s="19" t="s">
        <v>391</v>
      </c>
      <c r="C442" s="95">
        <v>750</v>
      </c>
      <c r="D442" s="24" t="s">
        <v>381</v>
      </c>
      <c r="E442" s="24" t="s">
        <v>247</v>
      </c>
      <c r="F442" s="132" t="s">
        <v>247</v>
      </c>
    </row>
    <row r="443" spans="1:106" s="7" customFormat="1" ht="34.5" customHeight="1" x14ac:dyDescent="0.25">
      <c r="A443" s="131" t="s">
        <v>392</v>
      </c>
      <c r="B443" s="19" t="s">
        <v>393</v>
      </c>
      <c r="C443" s="95">
        <v>3100</v>
      </c>
      <c r="D443" s="24" t="s">
        <v>381</v>
      </c>
      <c r="E443" s="24" t="s">
        <v>247</v>
      </c>
      <c r="F443" s="132" t="s">
        <v>247</v>
      </c>
    </row>
    <row r="444" spans="1:106" s="7" customFormat="1" ht="38.25" customHeight="1" x14ac:dyDescent="0.25">
      <c r="A444" s="131" t="s">
        <v>394</v>
      </c>
      <c r="B444" s="19" t="s">
        <v>395</v>
      </c>
      <c r="C444" s="95">
        <v>1302</v>
      </c>
      <c r="D444" s="24" t="s">
        <v>381</v>
      </c>
      <c r="E444" s="24" t="s">
        <v>247</v>
      </c>
      <c r="F444" s="132" t="s">
        <v>247</v>
      </c>
    </row>
    <row r="445" spans="1:106" s="6" customFormat="1" x14ac:dyDescent="0.25">
      <c r="A445" s="131" t="s">
        <v>396</v>
      </c>
      <c r="B445" s="19" t="s">
        <v>393</v>
      </c>
      <c r="C445" s="95">
        <v>2789</v>
      </c>
      <c r="D445" s="24" t="s">
        <v>381</v>
      </c>
      <c r="E445" s="24" t="s">
        <v>247</v>
      </c>
      <c r="F445" s="132" t="s">
        <v>247</v>
      </c>
    </row>
    <row r="446" spans="1:106" s="7" customFormat="1" ht="37.5" customHeight="1" x14ac:dyDescent="0.25">
      <c r="A446" s="131" t="s">
        <v>397</v>
      </c>
      <c r="B446" s="19" t="s">
        <v>398</v>
      </c>
      <c r="C446" s="95">
        <v>830</v>
      </c>
      <c r="D446" s="24" t="s">
        <v>381</v>
      </c>
      <c r="E446" s="24" t="s">
        <v>246</v>
      </c>
      <c r="F446" s="132" t="s">
        <v>247</v>
      </c>
    </row>
    <row r="447" spans="1:106" s="7" customFormat="1" ht="37.5" customHeight="1" x14ac:dyDescent="0.25">
      <c r="A447" s="131" t="s">
        <v>399</v>
      </c>
      <c r="B447" s="19" t="s">
        <v>355</v>
      </c>
      <c r="C447" s="95">
        <v>900</v>
      </c>
      <c r="D447" s="24" t="s">
        <v>381</v>
      </c>
      <c r="E447" s="24" t="s">
        <v>264</v>
      </c>
      <c r="F447" s="132" t="s">
        <v>264</v>
      </c>
    </row>
    <row r="448" spans="1:106" s="7" customFormat="1" ht="37.5" customHeight="1" thickBot="1" x14ac:dyDescent="0.3">
      <c r="A448" s="172" t="s">
        <v>400</v>
      </c>
      <c r="B448" s="20"/>
      <c r="C448" s="51">
        <f>540*3.9136</f>
        <v>2113.3440000000001</v>
      </c>
      <c r="D448" s="23" t="s">
        <v>381</v>
      </c>
      <c r="E448" s="23" t="s">
        <v>264</v>
      </c>
      <c r="F448" s="173" t="s">
        <v>264</v>
      </c>
    </row>
    <row r="449" spans="1:206" s="5" customFormat="1" ht="13.5" thickTop="1" x14ac:dyDescent="0.25">
      <c r="A449" s="161" t="s">
        <v>360</v>
      </c>
      <c r="B449" s="82"/>
      <c r="C449" s="78">
        <v>140</v>
      </c>
      <c r="D449" s="25" t="s">
        <v>359</v>
      </c>
      <c r="E449" s="79" t="s">
        <v>249</v>
      </c>
      <c r="F449" s="162" t="s">
        <v>246</v>
      </c>
    </row>
    <row r="450" spans="1:206" s="5" customFormat="1" ht="25.5" x14ac:dyDescent="0.25">
      <c r="A450" s="115" t="s">
        <v>361</v>
      </c>
      <c r="B450" s="58" t="s">
        <v>362</v>
      </c>
      <c r="C450" s="95">
        <v>1404.19</v>
      </c>
      <c r="D450" s="83" t="s">
        <v>359</v>
      </c>
      <c r="E450" s="33" t="s">
        <v>249</v>
      </c>
      <c r="F450" s="118" t="s">
        <v>249</v>
      </c>
    </row>
    <row r="451" spans="1:206" s="5" customFormat="1" x14ac:dyDescent="0.25">
      <c r="A451" s="115" t="s">
        <v>363</v>
      </c>
      <c r="B451" s="58" t="s">
        <v>312</v>
      </c>
      <c r="C451" s="95">
        <v>3370</v>
      </c>
      <c r="D451" s="83" t="s">
        <v>359</v>
      </c>
      <c r="E451" s="33" t="s">
        <v>249</v>
      </c>
      <c r="F451" s="118" t="s">
        <v>249</v>
      </c>
    </row>
    <row r="452" spans="1:206" s="5" customFormat="1" x14ac:dyDescent="0.25">
      <c r="A452" s="115" t="s">
        <v>364</v>
      </c>
      <c r="B452" s="58" t="s">
        <v>365</v>
      </c>
      <c r="C452" s="84">
        <v>28</v>
      </c>
      <c r="D452" s="83" t="s">
        <v>359</v>
      </c>
      <c r="E452" s="85" t="s">
        <v>249</v>
      </c>
      <c r="F452" s="118" t="s">
        <v>249</v>
      </c>
    </row>
    <row r="453" spans="1:206" s="5" customFormat="1" ht="51" x14ac:dyDescent="0.25">
      <c r="A453" s="115" t="s">
        <v>366</v>
      </c>
      <c r="B453" s="58" t="s">
        <v>367</v>
      </c>
      <c r="C453" s="84">
        <v>4200</v>
      </c>
      <c r="D453" s="18" t="s">
        <v>359</v>
      </c>
      <c r="E453" s="83" t="s">
        <v>247</v>
      </c>
      <c r="F453" s="183" t="s">
        <v>247</v>
      </c>
    </row>
    <row r="454" spans="1:206" s="5" customFormat="1" ht="30.75" customHeight="1" x14ac:dyDescent="0.25">
      <c r="A454" s="115" t="s">
        <v>368</v>
      </c>
      <c r="B454" s="11"/>
      <c r="C454" s="95">
        <f>100*3.7/1.19</f>
        <v>310.92436974789916</v>
      </c>
      <c r="D454" s="18" t="s">
        <v>359</v>
      </c>
      <c r="E454" s="33" t="s">
        <v>249</v>
      </c>
      <c r="F454" s="118" t="s">
        <v>249</v>
      </c>
    </row>
    <row r="455" spans="1:206" s="5" customFormat="1" ht="30.75" customHeight="1" x14ac:dyDescent="0.25">
      <c r="A455" s="115" t="s">
        <v>369</v>
      </c>
      <c r="B455" s="11"/>
      <c r="C455" s="96">
        <v>310</v>
      </c>
      <c r="D455" s="18" t="s">
        <v>359</v>
      </c>
      <c r="E455" s="33" t="s">
        <v>249</v>
      </c>
      <c r="F455" s="118" t="s">
        <v>249</v>
      </c>
    </row>
    <row r="456" spans="1:206" s="5" customFormat="1" ht="30.75" customHeight="1" x14ac:dyDescent="0.25">
      <c r="A456" s="115" t="s">
        <v>370</v>
      </c>
      <c r="B456" s="11" t="s">
        <v>371</v>
      </c>
      <c r="C456" s="96"/>
      <c r="D456" s="18" t="s">
        <v>359</v>
      </c>
      <c r="E456" s="86" t="s">
        <v>249</v>
      </c>
      <c r="F456" s="184" t="s">
        <v>249</v>
      </c>
    </row>
    <row r="457" spans="1:206" s="5" customFormat="1" ht="23.25" customHeight="1" x14ac:dyDescent="0.25">
      <c r="A457" s="115" t="s">
        <v>372</v>
      </c>
      <c r="B457" s="11"/>
      <c r="C457" s="95">
        <v>835.54</v>
      </c>
      <c r="D457" s="18" t="s">
        <v>359</v>
      </c>
      <c r="E457" s="33" t="s">
        <v>247</v>
      </c>
      <c r="F457" s="118" t="s">
        <v>247</v>
      </c>
    </row>
    <row r="458" spans="1:206" s="5" customFormat="1" ht="21" customHeight="1" x14ac:dyDescent="0.25">
      <c r="A458" s="115" t="s">
        <v>373</v>
      </c>
      <c r="B458" s="11"/>
      <c r="C458" s="95">
        <v>1388.88</v>
      </c>
      <c r="D458" s="18" t="s">
        <v>359</v>
      </c>
      <c r="E458" s="33" t="s">
        <v>247</v>
      </c>
      <c r="F458" s="118" t="s">
        <v>247</v>
      </c>
    </row>
    <row r="459" spans="1:206" s="5" customFormat="1" ht="30" customHeight="1" thickBot="1" x14ac:dyDescent="0.3">
      <c r="A459" s="163" t="s">
        <v>374</v>
      </c>
      <c r="B459" s="29"/>
      <c r="C459" s="51">
        <v>1670.36</v>
      </c>
      <c r="D459" s="26" t="s">
        <v>359</v>
      </c>
      <c r="E459" s="34" t="s">
        <v>247</v>
      </c>
      <c r="F459" s="164" t="s">
        <v>247</v>
      </c>
    </row>
    <row r="460" spans="1:206" s="3" customFormat="1" ht="21.75" customHeight="1" thickTop="1" x14ac:dyDescent="0.25">
      <c r="A460" s="122" t="s">
        <v>281</v>
      </c>
      <c r="B460" s="9" t="s">
        <v>474</v>
      </c>
      <c r="C460" s="38">
        <v>3100</v>
      </c>
      <c r="D460" s="22" t="s">
        <v>336</v>
      </c>
      <c r="E460" s="32" t="s">
        <v>204</v>
      </c>
      <c r="F460" s="127" t="s">
        <v>204</v>
      </c>
    </row>
    <row r="461" spans="1:206" s="3" customFormat="1" ht="21" customHeight="1" x14ac:dyDescent="0.25">
      <c r="A461" s="110" t="s">
        <v>282</v>
      </c>
      <c r="B461" s="92" t="s">
        <v>476</v>
      </c>
      <c r="C461" s="1">
        <v>1300</v>
      </c>
      <c r="D461" s="93" t="s">
        <v>336</v>
      </c>
      <c r="E461" s="35" t="s">
        <v>204</v>
      </c>
      <c r="F461" s="117" t="s">
        <v>204</v>
      </c>
    </row>
    <row r="462" spans="1:206" s="3" customFormat="1" ht="19.5" customHeight="1" thickBot="1" x14ac:dyDescent="0.3">
      <c r="A462" s="175" t="s">
        <v>287</v>
      </c>
      <c r="B462" s="143" t="s">
        <v>475</v>
      </c>
      <c r="C462" s="144">
        <v>27</v>
      </c>
      <c r="D462" s="177" t="s">
        <v>336</v>
      </c>
      <c r="E462" s="185" t="s">
        <v>204</v>
      </c>
      <c r="F462" s="147" t="s">
        <v>204</v>
      </c>
    </row>
    <row r="463" spans="1:206" s="3" customFormat="1" ht="24" customHeight="1" thickBot="1" x14ac:dyDescent="0.3">
      <c r="A463" s="15"/>
      <c r="B463" s="59"/>
      <c r="C463" s="60"/>
      <c r="D463" s="17"/>
      <c r="E463" s="17"/>
      <c r="F463" s="17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</row>
    <row r="464" spans="1:206" ht="26.25" thickBot="1" x14ac:dyDescent="0.3">
      <c r="A464" s="171" t="s">
        <v>127</v>
      </c>
      <c r="C464" s="81"/>
      <c r="D464" s="17"/>
      <c r="E464" s="17"/>
      <c r="F464" s="17"/>
    </row>
    <row r="465" spans="1:206" s="5" customFormat="1" ht="38.25" x14ac:dyDescent="0.25">
      <c r="A465" s="186" t="s">
        <v>315</v>
      </c>
      <c r="B465" s="187" t="s">
        <v>316</v>
      </c>
      <c r="C465" s="180">
        <v>12321.85</v>
      </c>
      <c r="D465" s="188" t="s">
        <v>337</v>
      </c>
      <c r="E465" s="189" t="s">
        <v>247</v>
      </c>
      <c r="F465" s="190" t="s">
        <v>248</v>
      </c>
    </row>
    <row r="466" spans="1:206" s="5" customFormat="1" ht="27.75" customHeight="1" x14ac:dyDescent="0.25">
      <c r="A466" s="115" t="s">
        <v>317</v>
      </c>
      <c r="B466" s="11" t="s">
        <v>318</v>
      </c>
      <c r="C466" s="95">
        <v>14588</v>
      </c>
      <c r="D466" s="18" t="s">
        <v>337</v>
      </c>
      <c r="E466" s="33" t="s">
        <v>182</v>
      </c>
      <c r="F466" s="118" t="s">
        <v>182</v>
      </c>
    </row>
    <row r="467" spans="1:206" s="5" customFormat="1" ht="27.75" customHeight="1" x14ac:dyDescent="0.25">
      <c r="A467" s="115" t="s">
        <v>319</v>
      </c>
      <c r="B467" s="11" t="s">
        <v>305</v>
      </c>
      <c r="C467" s="95">
        <v>1163</v>
      </c>
      <c r="D467" s="18" t="s">
        <v>337</v>
      </c>
      <c r="E467" s="33" t="s">
        <v>182</v>
      </c>
      <c r="F467" s="118" t="s">
        <v>182</v>
      </c>
    </row>
    <row r="468" spans="1:206" s="5" customFormat="1" ht="21.75" customHeight="1" x14ac:dyDescent="0.25">
      <c r="A468" s="115" t="s">
        <v>320</v>
      </c>
      <c r="B468" s="11"/>
      <c r="C468" s="54">
        <v>3800</v>
      </c>
      <c r="D468" s="18" t="s">
        <v>337</v>
      </c>
      <c r="E468" s="18" t="s">
        <v>248</v>
      </c>
      <c r="F468" s="118" t="s">
        <v>248</v>
      </c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</row>
    <row r="469" spans="1:206" s="5" customFormat="1" ht="24.75" customHeight="1" x14ac:dyDescent="0.25">
      <c r="A469" s="115" t="s">
        <v>321</v>
      </c>
      <c r="B469" s="11"/>
      <c r="C469" s="54">
        <v>2440</v>
      </c>
      <c r="D469" s="18" t="s">
        <v>337</v>
      </c>
      <c r="E469" s="18" t="s">
        <v>248</v>
      </c>
      <c r="F469" s="118" t="s">
        <v>248</v>
      </c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</row>
    <row r="470" spans="1:206" s="5" customFormat="1" ht="24.75" customHeight="1" x14ac:dyDescent="0.25">
      <c r="A470" s="115" t="s">
        <v>322</v>
      </c>
      <c r="B470" s="11"/>
      <c r="C470" s="54">
        <v>928.7</v>
      </c>
      <c r="D470" s="18" t="s">
        <v>337</v>
      </c>
      <c r="E470" s="18" t="s">
        <v>242</v>
      </c>
      <c r="F470" s="118" t="s">
        <v>242</v>
      </c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  <c r="FL470" s="12"/>
      <c r="FM470" s="12"/>
      <c r="FN470" s="12"/>
      <c r="FO470" s="12"/>
      <c r="FP470" s="12"/>
      <c r="FQ470" s="12"/>
      <c r="FR470" s="12"/>
      <c r="FS470" s="12"/>
      <c r="FT470" s="12"/>
      <c r="FU470" s="12"/>
      <c r="FV470" s="12"/>
      <c r="FW470" s="12"/>
      <c r="FX470" s="12"/>
      <c r="FY470" s="12"/>
      <c r="FZ470" s="12"/>
      <c r="GA470" s="12"/>
      <c r="GB470" s="12"/>
      <c r="GC470" s="12"/>
      <c r="GD470" s="12"/>
      <c r="GE470" s="12"/>
      <c r="GF470" s="12"/>
      <c r="GG470" s="12"/>
      <c r="GH470" s="12"/>
      <c r="GI470" s="12"/>
      <c r="GJ470" s="12"/>
      <c r="GK470" s="12"/>
      <c r="GL470" s="12"/>
      <c r="GM470" s="12"/>
      <c r="GN470" s="12"/>
      <c r="GO470" s="12"/>
      <c r="GP470" s="12"/>
      <c r="GQ470" s="12"/>
      <c r="GR470" s="12"/>
      <c r="GS470" s="12"/>
      <c r="GT470" s="12"/>
      <c r="GU470" s="12"/>
      <c r="GV470" s="12"/>
      <c r="GW470" s="12"/>
      <c r="GX470" s="12"/>
    </row>
    <row r="471" spans="1:206" s="5" customFormat="1" ht="25.5" customHeight="1" x14ac:dyDescent="0.25">
      <c r="A471" s="115" t="s">
        <v>323</v>
      </c>
      <c r="B471" s="11"/>
      <c r="C471" s="54">
        <v>2218</v>
      </c>
      <c r="D471" s="18" t="s">
        <v>337</v>
      </c>
      <c r="E471" s="18" t="s">
        <v>264</v>
      </c>
      <c r="F471" s="118" t="s">
        <v>264</v>
      </c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  <c r="FL471" s="12"/>
      <c r="FM471" s="12"/>
      <c r="FN471" s="12"/>
      <c r="FO471" s="12"/>
      <c r="FP471" s="12"/>
      <c r="FQ471" s="12"/>
      <c r="FR471" s="12"/>
      <c r="FS471" s="12"/>
      <c r="FT471" s="12"/>
      <c r="FU471" s="12"/>
      <c r="FV471" s="12"/>
      <c r="FW471" s="12"/>
      <c r="FX471" s="12"/>
      <c r="FY471" s="12"/>
      <c r="FZ471" s="12"/>
      <c r="GA471" s="12"/>
      <c r="GB471" s="12"/>
      <c r="GC471" s="12"/>
      <c r="GD471" s="12"/>
      <c r="GE471" s="12"/>
      <c r="GF471" s="12"/>
      <c r="GG471" s="12"/>
      <c r="GH471" s="12"/>
      <c r="GI471" s="12"/>
      <c r="GJ471" s="12"/>
      <c r="GK471" s="12"/>
      <c r="GL471" s="12"/>
      <c r="GM471" s="12"/>
      <c r="GN471" s="12"/>
      <c r="GO471" s="12"/>
      <c r="GP471" s="12"/>
      <c r="GQ471" s="12"/>
      <c r="GR471" s="12"/>
      <c r="GS471" s="12"/>
      <c r="GT471" s="12"/>
      <c r="GU471" s="12"/>
      <c r="GV471" s="12"/>
      <c r="GW471" s="12"/>
      <c r="GX471" s="12"/>
    </row>
    <row r="472" spans="1:206" s="5" customFormat="1" ht="25.5" x14ac:dyDescent="0.25">
      <c r="A472" s="115" t="s">
        <v>324</v>
      </c>
      <c r="B472" s="11"/>
      <c r="C472" s="54">
        <v>6387</v>
      </c>
      <c r="D472" s="18" t="s">
        <v>337</v>
      </c>
      <c r="E472" s="18" t="s">
        <v>264</v>
      </c>
      <c r="F472" s="118" t="s">
        <v>264</v>
      </c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  <c r="FL472" s="12"/>
      <c r="FM472" s="12"/>
      <c r="FN472" s="12"/>
      <c r="FO472" s="12"/>
      <c r="FP472" s="12"/>
      <c r="FQ472" s="12"/>
      <c r="FR472" s="12"/>
      <c r="FS472" s="12"/>
      <c r="FT472" s="12"/>
      <c r="FU472" s="12"/>
      <c r="FV472" s="12"/>
      <c r="FW472" s="12"/>
      <c r="FX472" s="12"/>
      <c r="FY472" s="12"/>
      <c r="FZ472" s="12"/>
      <c r="GA472" s="12"/>
      <c r="GB472" s="12"/>
      <c r="GC472" s="12"/>
      <c r="GD472" s="12"/>
      <c r="GE472" s="12"/>
      <c r="GF472" s="12"/>
      <c r="GG472" s="12"/>
      <c r="GH472" s="12"/>
      <c r="GI472" s="12"/>
      <c r="GJ472" s="12"/>
      <c r="GK472" s="12"/>
      <c r="GL472" s="12"/>
      <c r="GM472" s="12"/>
      <c r="GN472" s="12"/>
      <c r="GO472" s="12"/>
      <c r="GP472" s="12"/>
      <c r="GQ472" s="12"/>
      <c r="GR472" s="12"/>
      <c r="GS472" s="12"/>
      <c r="GT472" s="12"/>
      <c r="GU472" s="12"/>
      <c r="GV472" s="12"/>
      <c r="GW472" s="12"/>
      <c r="GX472" s="12"/>
    </row>
    <row r="473" spans="1:206" s="5" customFormat="1" ht="24.75" customHeight="1" x14ac:dyDescent="0.25">
      <c r="A473" s="115" t="s">
        <v>325</v>
      </c>
      <c r="B473" s="11"/>
      <c r="C473" s="54">
        <v>1578</v>
      </c>
      <c r="D473" s="18" t="s">
        <v>337</v>
      </c>
      <c r="E473" s="18" t="s">
        <v>242</v>
      </c>
      <c r="F473" s="118" t="s">
        <v>242</v>
      </c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  <c r="FL473" s="12"/>
      <c r="FM473" s="12"/>
      <c r="FN473" s="12"/>
      <c r="FO473" s="12"/>
      <c r="FP473" s="12"/>
      <c r="FQ473" s="12"/>
      <c r="FR473" s="12"/>
      <c r="FS473" s="12"/>
      <c r="FT473" s="12"/>
      <c r="FU473" s="12"/>
      <c r="FV473" s="12"/>
      <c r="FW473" s="12"/>
      <c r="FX473" s="12"/>
      <c r="FY473" s="12"/>
      <c r="FZ473" s="12"/>
      <c r="GA473" s="12"/>
      <c r="GB473" s="12"/>
      <c r="GC473" s="12"/>
      <c r="GD473" s="12"/>
      <c r="GE473" s="12"/>
      <c r="GF473" s="12"/>
      <c r="GG473" s="12"/>
      <c r="GH473" s="12"/>
      <c r="GI473" s="12"/>
      <c r="GJ473" s="12"/>
      <c r="GK473" s="12"/>
      <c r="GL473" s="12"/>
      <c r="GM473" s="12"/>
      <c r="GN473" s="12"/>
      <c r="GO473" s="12"/>
      <c r="GP473" s="12"/>
      <c r="GQ473" s="12"/>
      <c r="GR473" s="12"/>
      <c r="GS473" s="12"/>
      <c r="GT473" s="12"/>
      <c r="GU473" s="12"/>
      <c r="GV473" s="12"/>
      <c r="GW473" s="12"/>
      <c r="GX473" s="12"/>
    </row>
    <row r="474" spans="1:206" s="5" customFormat="1" ht="25.5" x14ac:dyDescent="0.25">
      <c r="A474" s="115" t="s">
        <v>326</v>
      </c>
      <c r="B474" s="11" t="s">
        <v>327</v>
      </c>
      <c r="C474" s="54">
        <v>11000</v>
      </c>
      <c r="D474" s="18" t="s">
        <v>337</v>
      </c>
      <c r="E474" s="18" t="s">
        <v>265</v>
      </c>
      <c r="F474" s="118" t="s">
        <v>265</v>
      </c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  <c r="FL474" s="12"/>
      <c r="FM474" s="12"/>
      <c r="FN474" s="12"/>
      <c r="FO474" s="12"/>
      <c r="FP474" s="12"/>
      <c r="FQ474" s="12"/>
      <c r="FR474" s="12"/>
      <c r="FS474" s="12"/>
      <c r="FT474" s="12"/>
      <c r="FU474" s="12"/>
      <c r="FV474" s="12"/>
      <c r="FW474" s="12"/>
      <c r="FX474" s="12"/>
      <c r="FY474" s="12"/>
      <c r="FZ474" s="12"/>
      <c r="GA474" s="12"/>
      <c r="GB474" s="12"/>
      <c r="GC474" s="12"/>
      <c r="GD474" s="12"/>
      <c r="GE474" s="12"/>
      <c r="GF474" s="12"/>
      <c r="GG474" s="12"/>
      <c r="GH474" s="12"/>
      <c r="GI474" s="12"/>
      <c r="GJ474" s="12"/>
      <c r="GK474" s="12"/>
      <c r="GL474" s="12"/>
      <c r="GM474" s="12"/>
      <c r="GN474" s="12"/>
      <c r="GO474" s="12"/>
      <c r="GP474" s="12"/>
      <c r="GQ474" s="12"/>
      <c r="GR474" s="12"/>
      <c r="GS474" s="12"/>
      <c r="GT474" s="12"/>
      <c r="GU474" s="12"/>
      <c r="GV474" s="12"/>
      <c r="GW474" s="12"/>
      <c r="GX474" s="12"/>
    </row>
    <row r="475" spans="1:206" s="5" customFormat="1" ht="25.5" x14ac:dyDescent="0.25">
      <c r="A475" s="115" t="s">
        <v>328</v>
      </c>
      <c r="B475" s="11" t="s">
        <v>329</v>
      </c>
      <c r="C475" s="54">
        <v>2000</v>
      </c>
      <c r="D475" s="18" t="s">
        <v>337</v>
      </c>
      <c r="E475" s="18" t="s">
        <v>242</v>
      </c>
      <c r="F475" s="118" t="s">
        <v>242</v>
      </c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  <c r="FL475" s="12"/>
      <c r="FM475" s="12"/>
      <c r="FN475" s="12"/>
      <c r="FO475" s="12"/>
      <c r="FP475" s="12"/>
      <c r="FQ475" s="12"/>
      <c r="FR475" s="12"/>
      <c r="FS475" s="12"/>
      <c r="FT475" s="12"/>
      <c r="FU475" s="12"/>
      <c r="FV475" s="12"/>
      <c r="FW475" s="12"/>
      <c r="FX475" s="12"/>
      <c r="FY475" s="12"/>
      <c r="FZ475" s="12"/>
      <c r="GA475" s="12"/>
      <c r="GB475" s="12"/>
      <c r="GC475" s="12"/>
      <c r="GD475" s="12"/>
      <c r="GE475" s="12"/>
      <c r="GF475" s="12"/>
      <c r="GG475" s="12"/>
      <c r="GH475" s="12"/>
      <c r="GI475" s="12"/>
      <c r="GJ475" s="12"/>
      <c r="GK475" s="12"/>
      <c r="GL475" s="12"/>
      <c r="GM475" s="12"/>
      <c r="GN475" s="12"/>
      <c r="GO475" s="12"/>
      <c r="GP475" s="12"/>
      <c r="GQ475" s="12"/>
      <c r="GR475" s="12"/>
      <c r="GS475" s="12"/>
      <c r="GT475" s="12"/>
      <c r="GU475" s="12"/>
      <c r="GV475" s="12"/>
      <c r="GW475" s="12"/>
      <c r="GX475" s="12"/>
    </row>
    <row r="476" spans="1:206" s="5" customFormat="1" ht="38.25" x14ac:dyDescent="0.25">
      <c r="A476" s="115" t="s">
        <v>330</v>
      </c>
      <c r="B476" s="11" t="s">
        <v>331</v>
      </c>
      <c r="C476" s="54">
        <v>135000</v>
      </c>
      <c r="D476" s="18" t="s">
        <v>337</v>
      </c>
      <c r="E476" s="18" t="s">
        <v>242</v>
      </c>
      <c r="F476" s="118" t="s">
        <v>243</v>
      </c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  <c r="FL476" s="12"/>
      <c r="FM476" s="12"/>
      <c r="FN476" s="12"/>
      <c r="FO476" s="12"/>
      <c r="FP476" s="12"/>
      <c r="FQ476" s="12"/>
      <c r="FR476" s="12"/>
      <c r="FS476" s="12"/>
      <c r="FT476" s="12"/>
      <c r="FU476" s="12"/>
      <c r="FV476" s="12"/>
      <c r="FW476" s="12"/>
      <c r="FX476" s="12"/>
      <c r="FY476" s="12"/>
      <c r="FZ476" s="12"/>
      <c r="GA476" s="12"/>
      <c r="GB476" s="12"/>
      <c r="GC476" s="12"/>
      <c r="GD476" s="12"/>
      <c r="GE476" s="12"/>
      <c r="GF476" s="12"/>
      <c r="GG476" s="12"/>
      <c r="GH476" s="12"/>
      <c r="GI476" s="12"/>
      <c r="GJ476" s="12"/>
      <c r="GK476" s="12"/>
      <c r="GL476" s="12"/>
      <c r="GM476" s="12"/>
      <c r="GN476" s="12"/>
      <c r="GO476" s="12"/>
      <c r="GP476" s="12"/>
      <c r="GQ476" s="12"/>
      <c r="GR476" s="12"/>
      <c r="GS476" s="12"/>
      <c r="GT476" s="12"/>
      <c r="GU476" s="12"/>
      <c r="GV476" s="12"/>
      <c r="GW476" s="12"/>
      <c r="GX476" s="12"/>
    </row>
    <row r="477" spans="1:206" s="12" customFormat="1" ht="25.5" x14ac:dyDescent="0.25">
      <c r="A477" s="115" t="s">
        <v>332</v>
      </c>
      <c r="B477" s="11" t="s">
        <v>203</v>
      </c>
      <c r="C477" s="54">
        <v>2200</v>
      </c>
      <c r="D477" s="18" t="s">
        <v>337</v>
      </c>
      <c r="E477" s="18" t="s">
        <v>243</v>
      </c>
      <c r="F477" s="118" t="s">
        <v>257</v>
      </c>
    </row>
    <row r="478" spans="1:206" s="12" customFormat="1" ht="31.5" customHeight="1" x14ac:dyDescent="0.25">
      <c r="A478" s="115" t="s">
        <v>333</v>
      </c>
      <c r="B478" s="11" t="s">
        <v>334</v>
      </c>
      <c r="C478" s="54">
        <v>5882.38</v>
      </c>
      <c r="D478" s="18" t="s">
        <v>337</v>
      </c>
      <c r="E478" s="18" t="s">
        <v>257</v>
      </c>
      <c r="F478" s="118" t="s">
        <v>182</v>
      </c>
    </row>
    <row r="479" spans="1:206" s="12" customFormat="1" ht="39.75" customHeight="1" thickBot="1" x14ac:dyDescent="0.3">
      <c r="A479" s="191" t="s">
        <v>335</v>
      </c>
      <c r="B479" s="29"/>
      <c r="C479" s="51">
        <v>290</v>
      </c>
      <c r="D479" s="26" t="s">
        <v>337</v>
      </c>
      <c r="E479" s="29" t="s">
        <v>182</v>
      </c>
      <c r="F479" s="192" t="s">
        <v>182</v>
      </c>
    </row>
    <row r="480" spans="1:206" s="3" customFormat="1" ht="50.25" customHeight="1" thickTop="1" x14ac:dyDescent="0.25">
      <c r="A480" s="122" t="s">
        <v>460</v>
      </c>
      <c r="B480" s="87" t="s">
        <v>295</v>
      </c>
      <c r="C480" s="88">
        <v>1685</v>
      </c>
      <c r="D480" s="22" t="s">
        <v>336</v>
      </c>
      <c r="E480" s="28" t="s">
        <v>204</v>
      </c>
      <c r="F480" s="127" t="s">
        <v>249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</row>
    <row r="481" spans="1:206" s="3" customFormat="1" ht="40.5" customHeight="1" x14ac:dyDescent="0.25">
      <c r="A481" s="110" t="s">
        <v>294</v>
      </c>
      <c r="B481" s="92" t="s">
        <v>296</v>
      </c>
      <c r="C481" s="8">
        <v>1092</v>
      </c>
      <c r="D481" s="93" t="s">
        <v>336</v>
      </c>
      <c r="E481" s="94" t="s">
        <v>204</v>
      </c>
      <c r="F481" s="117" t="s">
        <v>249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</row>
    <row r="482" spans="1:206" s="3" customFormat="1" x14ac:dyDescent="0.25">
      <c r="A482" s="110" t="s">
        <v>424</v>
      </c>
      <c r="B482" s="19" t="s">
        <v>300</v>
      </c>
      <c r="C482" s="8">
        <v>3100</v>
      </c>
      <c r="D482" s="93" t="s">
        <v>336</v>
      </c>
      <c r="E482" s="94" t="s">
        <v>204</v>
      </c>
      <c r="F482" s="117" t="s">
        <v>249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</row>
    <row r="483" spans="1:206" s="3" customFormat="1" ht="28.5" customHeight="1" x14ac:dyDescent="0.25">
      <c r="A483" s="110" t="s">
        <v>425</v>
      </c>
      <c r="B483" s="44" t="s">
        <v>221</v>
      </c>
      <c r="C483" s="8">
        <v>2000</v>
      </c>
      <c r="D483" s="93" t="s">
        <v>336</v>
      </c>
      <c r="E483" s="94" t="s">
        <v>204</v>
      </c>
      <c r="F483" s="117" t="s">
        <v>249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</row>
    <row r="484" spans="1:206" s="3" customFormat="1" ht="30" customHeight="1" x14ac:dyDescent="0.25">
      <c r="A484" s="110" t="s">
        <v>307</v>
      </c>
      <c r="B484" s="19" t="s">
        <v>301</v>
      </c>
      <c r="C484" s="8">
        <v>6740</v>
      </c>
      <c r="D484" s="93" t="s">
        <v>336</v>
      </c>
      <c r="E484" s="94" t="s">
        <v>204</v>
      </c>
      <c r="F484" s="117" t="s">
        <v>249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</row>
    <row r="485" spans="1:206" s="3" customFormat="1" ht="30" customHeight="1" x14ac:dyDescent="0.25">
      <c r="A485" s="110" t="s">
        <v>429</v>
      </c>
      <c r="B485" s="19" t="s">
        <v>428</v>
      </c>
      <c r="C485" s="8">
        <v>750</v>
      </c>
      <c r="D485" s="93" t="s">
        <v>336</v>
      </c>
      <c r="E485" s="94" t="s">
        <v>249</v>
      </c>
      <c r="F485" s="117" t="s">
        <v>249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</row>
    <row r="486" spans="1:206" s="3" customFormat="1" ht="25.5" x14ac:dyDescent="0.25">
      <c r="A486" s="110" t="s">
        <v>440</v>
      </c>
      <c r="B486" s="19" t="s">
        <v>441</v>
      </c>
      <c r="C486" s="8">
        <v>65</v>
      </c>
      <c r="D486" s="94" t="s">
        <v>336</v>
      </c>
      <c r="E486" s="94" t="s">
        <v>249</v>
      </c>
      <c r="F486" s="117" t="s">
        <v>249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</row>
    <row r="487" spans="1:206" s="3" customFormat="1" ht="39" thickBot="1" x14ac:dyDescent="0.3">
      <c r="A487" s="175" t="s">
        <v>560</v>
      </c>
      <c r="B487" s="150" t="s">
        <v>561</v>
      </c>
      <c r="C487" s="193">
        <v>1275.78</v>
      </c>
      <c r="D487" s="178" t="s">
        <v>336</v>
      </c>
      <c r="E487" s="178" t="s">
        <v>247</v>
      </c>
      <c r="F487" s="147" t="s">
        <v>247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</row>
    <row r="488" spans="1:206" s="3" customFormat="1" ht="30" customHeight="1" thickBot="1" x14ac:dyDescent="0.3">
      <c r="A488" s="15"/>
      <c r="B488" s="44"/>
      <c r="C488" s="16"/>
      <c r="D488" s="17"/>
      <c r="E488" s="17"/>
      <c r="F488" s="17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</row>
    <row r="489" spans="1:206" s="3" customFormat="1" ht="30" customHeight="1" thickBot="1" x14ac:dyDescent="0.3">
      <c r="A489" s="171" t="s">
        <v>545</v>
      </c>
      <c r="B489" s="44"/>
      <c r="C489" s="16"/>
      <c r="D489" s="17"/>
      <c r="E489" s="17"/>
      <c r="F489" s="17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</row>
    <row r="490" spans="1:206" s="3" customFormat="1" ht="30" customHeight="1" thickBot="1" x14ac:dyDescent="0.3">
      <c r="A490" s="195" t="s">
        <v>546</v>
      </c>
      <c r="B490" s="196"/>
      <c r="C490" s="197" t="s">
        <v>547</v>
      </c>
      <c r="D490" s="198" t="s">
        <v>336</v>
      </c>
      <c r="E490" s="198" t="s">
        <v>246</v>
      </c>
      <c r="F490" s="199" t="s">
        <v>246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</row>
    <row r="491" spans="1:206" s="3" customFormat="1" ht="30" customHeight="1" thickBot="1" x14ac:dyDescent="0.3">
      <c r="A491" s="194"/>
      <c r="B491" s="44"/>
      <c r="C491" s="16"/>
      <c r="D491" s="17"/>
      <c r="E491" s="17"/>
      <c r="F491" s="17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</row>
    <row r="492" spans="1:206" s="3" customFormat="1" ht="30" customHeight="1" thickBot="1" x14ac:dyDescent="0.3">
      <c r="A492" s="171" t="s">
        <v>731</v>
      </c>
      <c r="B492" s="44"/>
      <c r="C492" s="16"/>
      <c r="D492" s="17"/>
      <c r="E492" s="17"/>
      <c r="F492" s="17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</row>
    <row r="493" spans="1:206" s="3" customFormat="1" ht="30" customHeight="1" x14ac:dyDescent="0.25">
      <c r="A493" s="200" t="s">
        <v>732</v>
      </c>
      <c r="B493" s="154" t="s">
        <v>735</v>
      </c>
      <c r="C493" s="201">
        <v>16407</v>
      </c>
      <c r="D493" s="202" t="s">
        <v>336</v>
      </c>
      <c r="E493" s="202" t="s">
        <v>248</v>
      </c>
      <c r="F493" s="203" t="s">
        <v>264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</row>
    <row r="494" spans="1:206" s="3" customFormat="1" ht="30" customHeight="1" x14ac:dyDescent="0.25">
      <c r="A494" s="110" t="s">
        <v>733</v>
      </c>
      <c r="B494" s="19" t="s">
        <v>734</v>
      </c>
      <c r="C494" s="8">
        <v>14651</v>
      </c>
      <c r="D494" s="94" t="s">
        <v>336</v>
      </c>
      <c r="E494" s="94" t="s">
        <v>248</v>
      </c>
      <c r="F494" s="117" t="s">
        <v>264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</row>
    <row r="495" spans="1:206" s="3" customFormat="1" ht="30" customHeight="1" thickBot="1" x14ac:dyDescent="0.3">
      <c r="A495" s="175" t="s">
        <v>758</v>
      </c>
      <c r="B495" s="150" t="s">
        <v>759</v>
      </c>
      <c r="C495" s="193">
        <v>86700</v>
      </c>
      <c r="D495" s="178" t="s">
        <v>336</v>
      </c>
      <c r="E495" s="178" t="s">
        <v>248</v>
      </c>
      <c r="F495" s="147" t="s">
        <v>264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</row>
    <row r="496" spans="1:206" s="3" customFormat="1" ht="30" customHeight="1" thickBot="1" x14ac:dyDescent="0.3">
      <c r="A496" s="15"/>
      <c r="B496" s="44"/>
      <c r="C496" s="16"/>
      <c r="D496" s="17"/>
      <c r="E496" s="17"/>
      <c r="F496" s="17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</row>
    <row r="497" spans="1:206" s="3" customFormat="1" ht="30" customHeight="1" thickBot="1" x14ac:dyDescent="0.3">
      <c r="A497" s="171" t="s">
        <v>729</v>
      </c>
      <c r="B497" s="44"/>
      <c r="C497" s="16"/>
      <c r="D497" s="17"/>
      <c r="E497" s="17"/>
      <c r="F497" s="17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</row>
    <row r="498" spans="1:206" s="3" customFormat="1" ht="30" customHeight="1" thickBot="1" x14ac:dyDescent="0.3">
      <c r="A498" s="195" t="s">
        <v>730</v>
      </c>
      <c r="B498" s="196"/>
      <c r="C498" s="197">
        <v>24900</v>
      </c>
      <c r="D498" s="198" t="s">
        <v>336</v>
      </c>
      <c r="E498" s="198" t="s">
        <v>248</v>
      </c>
      <c r="F498" s="199" t="s">
        <v>264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</row>
    <row r="499" spans="1:206" s="3" customFormat="1" ht="30" customHeight="1" x14ac:dyDescent="0.25">
      <c r="A499" s="15"/>
      <c r="B499" s="44"/>
      <c r="C499" s="16"/>
      <c r="D499" s="17"/>
      <c r="E499" s="17"/>
      <c r="F499" s="17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</row>
    <row r="500" spans="1:206" s="3" customFormat="1" x14ac:dyDescent="0.25">
      <c r="A500" s="15"/>
      <c r="B500" s="59"/>
      <c r="C500" s="60"/>
      <c r="D500" s="17"/>
      <c r="E500" s="17"/>
      <c r="F500" s="17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</row>
    <row r="501" spans="1:206" s="3" customFormat="1" x14ac:dyDescent="0.25">
      <c r="A501" s="15"/>
      <c r="B501" s="59"/>
      <c r="C501" s="60"/>
      <c r="D501" s="17"/>
      <c r="E501" s="17"/>
      <c r="F501" s="17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</row>
    <row r="502" spans="1:206" s="3" customFormat="1" x14ac:dyDescent="0.25">
      <c r="A502" s="15"/>
      <c r="B502" s="59"/>
      <c r="C502" s="60"/>
      <c r="D502" s="17"/>
      <c r="E502" s="17"/>
      <c r="F502" s="17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</row>
    <row r="503" spans="1:206" s="3" customFormat="1" x14ac:dyDescent="0.25">
      <c r="A503" s="15"/>
      <c r="B503" s="59"/>
      <c r="C503" s="60"/>
      <c r="D503" s="17"/>
      <c r="E503" s="17"/>
      <c r="F503" s="17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</row>
    <row r="504" spans="1:206" s="3" customFormat="1" x14ac:dyDescent="0.25">
      <c r="A504" s="15"/>
      <c r="B504" s="59"/>
      <c r="C504" s="60"/>
      <c r="D504" s="17"/>
      <c r="E504" s="17"/>
      <c r="F504" s="17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</row>
    <row r="505" spans="1:206" s="3" customFormat="1" x14ac:dyDescent="0.25">
      <c r="A505" s="15"/>
      <c r="B505" s="59"/>
      <c r="C505" s="60"/>
      <c r="D505" s="17"/>
      <c r="E505" s="17"/>
      <c r="F505" s="17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</row>
    <row r="506" spans="1:206" s="3" customFormat="1" x14ac:dyDescent="0.25">
      <c r="A506" s="15"/>
      <c r="B506" s="59"/>
      <c r="C506" s="60"/>
      <c r="D506" s="17"/>
      <c r="E506" s="17"/>
      <c r="F506" s="17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</row>
    <row r="507" spans="1:206" s="3" customFormat="1" x14ac:dyDescent="0.25">
      <c r="A507" s="15"/>
      <c r="B507" s="59"/>
      <c r="C507" s="60"/>
      <c r="D507" s="17"/>
      <c r="E507" s="17"/>
      <c r="F507" s="17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</row>
    <row r="508" spans="1:206" s="3" customFormat="1" x14ac:dyDescent="0.25">
      <c r="A508" s="15"/>
      <c r="B508" s="59"/>
      <c r="C508" s="60"/>
      <c r="D508" s="17"/>
      <c r="E508" s="17"/>
      <c r="F508" s="17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</row>
    <row r="509" spans="1:206" s="3" customFormat="1" x14ac:dyDescent="0.25">
      <c r="A509" s="15"/>
      <c r="B509" s="59"/>
      <c r="C509" s="60"/>
      <c r="D509" s="17"/>
      <c r="E509" s="17"/>
      <c r="F509" s="17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</row>
    <row r="510" spans="1:206" s="3" customFormat="1" x14ac:dyDescent="0.25">
      <c r="A510" s="15"/>
      <c r="B510" s="59"/>
      <c r="C510" s="60"/>
      <c r="D510" s="17"/>
      <c r="E510" s="17"/>
      <c r="F510" s="17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</row>
    <row r="511" spans="1:206" s="3" customFormat="1" x14ac:dyDescent="0.25">
      <c r="A511" s="15"/>
      <c r="B511" s="59"/>
      <c r="C511" s="60"/>
      <c r="D511" s="17"/>
      <c r="E511" s="17"/>
      <c r="F511" s="17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</row>
    <row r="512" spans="1:206" s="3" customFormat="1" x14ac:dyDescent="0.25">
      <c r="A512" s="15"/>
      <c r="B512" s="59"/>
      <c r="C512" s="60"/>
      <c r="D512" s="17"/>
      <c r="E512" s="17"/>
      <c r="F512" s="17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</row>
    <row r="513" spans="1:206" s="3" customFormat="1" x14ac:dyDescent="0.25">
      <c r="A513" s="15"/>
      <c r="B513" s="59"/>
      <c r="C513" s="60"/>
      <c r="D513" s="17"/>
      <c r="E513" s="17"/>
      <c r="F513" s="17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</row>
    <row r="514" spans="1:206" s="3" customFormat="1" x14ac:dyDescent="0.25">
      <c r="A514" s="15"/>
      <c r="B514" s="59"/>
      <c r="C514" s="60"/>
      <c r="D514" s="17"/>
      <c r="E514" s="17"/>
      <c r="F514" s="17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</row>
    <row r="515" spans="1:206" s="3" customFormat="1" x14ac:dyDescent="0.25">
      <c r="A515" s="15"/>
      <c r="B515" s="59"/>
      <c r="C515" s="60"/>
      <c r="D515" s="17"/>
      <c r="E515" s="17"/>
      <c r="F515" s="17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</row>
    <row r="516" spans="1:206" s="3" customFormat="1" x14ac:dyDescent="0.25">
      <c r="A516" s="15"/>
      <c r="B516" s="59"/>
      <c r="C516" s="60"/>
      <c r="D516" s="17"/>
      <c r="E516" s="17"/>
      <c r="F516" s="17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</row>
    <row r="517" spans="1:206" s="3" customFormat="1" x14ac:dyDescent="0.25">
      <c r="A517" s="15"/>
      <c r="B517" s="59"/>
      <c r="C517" s="60"/>
      <c r="D517" s="17"/>
      <c r="E517" s="17"/>
      <c r="F517" s="17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</row>
    <row r="518" spans="1:206" s="3" customFormat="1" x14ac:dyDescent="0.25">
      <c r="A518" s="15"/>
      <c r="B518" s="59"/>
      <c r="C518" s="60"/>
      <c r="D518" s="17"/>
      <c r="E518" s="17"/>
      <c r="F518" s="17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</row>
    <row r="519" spans="1:206" s="3" customFormat="1" x14ac:dyDescent="0.25">
      <c r="A519" s="15"/>
      <c r="B519" s="59"/>
      <c r="C519" s="60"/>
      <c r="D519" s="17"/>
      <c r="E519" s="17"/>
      <c r="F519" s="17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</row>
    <row r="520" spans="1:206" s="3" customFormat="1" x14ac:dyDescent="0.25">
      <c r="A520" s="15"/>
      <c r="B520" s="59"/>
      <c r="C520" s="60"/>
      <c r="D520" s="17"/>
      <c r="E520" s="17"/>
      <c r="F520" s="17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</row>
    <row r="521" spans="1:206" s="3" customFormat="1" x14ac:dyDescent="0.25">
      <c r="A521" s="15"/>
      <c r="B521" s="59"/>
      <c r="C521" s="60"/>
      <c r="D521" s="17"/>
      <c r="E521" s="17"/>
      <c r="F521" s="17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</row>
    <row r="522" spans="1:206" s="3" customFormat="1" x14ac:dyDescent="0.25">
      <c r="A522" s="15"/>
      <c r="B522" s="59"/>
      <c r="C522" s="60"/>
      <c r="D522" s="17"/>
      <c r="E522" s="17"/>
      <c r="F522" s="17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</row>
    <row r="523" spans="1:206" s="3" customFormat="1" x14ac:dyDescent="0.25">
      <c r="A523" s="15"/>
      <c r="B523" s="59"/>
      <c r="C523" s="60"/>
      <c r="D523" s="17"/>
      <c r="E523" s="17"/>
      <c r="F523" s="17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</row>
    <row r="524" spans="1:206" s="3" customFormat="1" x14ac:dyDescent="0.25">
      <c r="A524" s="15"/>
      <c r="B524" s="59"/>
      <c r="C524" s="60"/>
      <c r="D524" s="17"/>
      <c r="E524" s="17"/>
      <c r="F524" s="17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</row>
    <row r="525" spans="1:206" s="3" customFormat="1" x14ac:dyDescent="0.25">
      <c r="A525" s="15"/>
      <c r="B525" s="59"/>
      <c r="C525" s="60"/>
      <c r="D525" s="17"/>
      <c r="E525" s="17"/>
      <c r="F525" s="17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</row>
    <row r="526" spans="1:206" s="3" customFormat="1" x14ac:dyDescent="0.25">
      <c r="A526" s="15"/>
      <c r="B526" s="59"/>
      <c r="C526" s="60"/>
      <c r="D526" s="17"/>
      <c r="E526" s="17"/>
      <c r="F526" s="17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</row>
    <row r="527" spans="1:206" s="3" customFormat="1" x14ac:dyDescent="0.25">
      <c r="A527" s="15"/>
      <c r="B527" s="59"/>
      <c r="C527" s="60"/>
      <c r="D527" s="17"/>
      <c r="E527" s="17"/>
      <c r="F527" s="17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</row>
    <row r="528" spans="1:206" s="3" customFormat="1" x14ac:dyDescent="0.25">
      <c r="A528" s="15"/>
      <c r="B528" s="59"/>
      <c r="C528" s="60"/>
      <c r="D528" s="17"/>
      <c r="E528" s="17"/>
      <c r="F528" s="17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</row>
    <row r="529" spans="1:206" s="3" customFormat="1" x14ac:dyDescent="0.25">
      <c r="A529" s="15"/>
      <c r="B529" s="59"/>
      <c r="C529" s="60"/>
      <c r="D529" s="17"/>
      <c r="E529" s="17"/>
      <c r="F529" s="17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</row>
    <row r="530" spans="1:206" s="3" customFormat="1" x14ac:dyDescent="0.25">
      <c r="A530" s="15"/>
      <c r="B530" s="59"/>
      <c r="C530" s="60"/>
      <c r="D530" s="17"/>
      <c r="E530" s="17"/>
      <c r="F530" s="17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</row>
    <row r="531" spans="1:206" s="3" customFormat="1" x14ac:dyDescent="0.25">
      <c r="A531" s="15"/>
      <c r="B531" s="59"/>
      <c r="C531" s="60"/>
      <c r="D531" s="17"/>
      <c r="E531" s="17"/>
      <c r="F531" s="17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</row>
    <row r="532" spans="1:206" s="3" customFormat="1" x14ac:dyDescent="0.25">
      <c r="A532" s="15"/>
      <c r="B532" s="59"/>
      <c r="C532" s="60"/>
      <c r="D532" s="17"/>
      <c r="E532" s="17"/>
      <c r="F532" s="17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</row>
    <row r="533" spans="1:206" s="3" customFormat="1" x14ac:dyDescent="0.25">
      <c r="A533" s="15"/>
      <c r="B533" s="59"/>
      <c r="C533" s="60"/>
      <c r="D533" s="17"/>
      <c r="E533" s="17"/>
      <c r="F533" s="17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</row>
    <row r="534" spans="1:206" s="3" customFormat="1" x14ac:dyDescent="0.25">
      <c r="A534" s="15"/>
      <c r="B534" s="59"/>
      <c r="C534" s="60"/>
      <c r="D534" s="17"/>
      <c r="E534" s="17"/>
      <c r="F534" s="17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</row>
    <row r="535" spans="1:206" s="3" customFormat="1" x14ac:dyDescent="0.25">
      <c r="A535" s="15"/>
      <c r="B535" s="59"/>
      <c r="C535" s="60"/>
      <c r="D535" s="17"/>
      <c r="E535" s="17"/>
      <c r="F535" s="17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</row>
    <row r="536" spans="1:206" s="3" customFormat="1" x14ac:dyDescent="0.25">
      <c r="A536" s="15"/>
      <c r="B536" s="59"/>
      <c r="C536" s="60"/>
      <c r="D536" s="17"/>
      <c r="E536" s="17"/>
      <c r="F536" s="17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</row>
    <row r="537" spans="1:206" s="3" customFormat="1" x14ac:dyDescent="0.25">
      <c r="A537" s="15"/>
      <c r="B537" s="59"/>
      <c r="C537" s="60"/>
      <c r="D537" s="17"/>
      <c r="E537" s="17"/>
      <c r="F537" s="17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</row>
    <row r="538" spans="1:206" s="3" customFormat="1" x14ac:dyDescent="0.25">
      <c r="A538" s="15"/>
      <c r="B538" s="59"/>
      <c r="C538" s="60"/>
      <c r="D538" s="17"/>
      <c r="E538" s="17"/>
      <c r="F538" s="17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</row>
    <row r="539" spans="1:206" s="3" customFormat="1" x14ac:dyDescent="0.25">
      <c r="A539" s="15"/>
      <c r="B539" s="59"/>
      <c r="C539" s="60"/>
      <c r="D539" s="17"/>
      <c r="E539" s="17"/>
      <c r="F539" s="17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</row>
    <row r="540" spans="1:206" s="3" customFormat="1" x14ac:dyDescent="0.25">
      <c r="A540" s="15"/>
      <c r="B540" s="59"/>
      <c r="C540" s="60"/>
      <c r="D540" s="17"/>
      <c r="E540" s="17"/>
      <c r="F540" s="17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</row>
    <row r="541" spans="1:206" s="3" customFormat="1" x14ac:dyDescent="0.25">
      <c r="A541" s="15"/>
      <c r="B541" s="59"/>
      <c r="C541" s="60"/>
      <c r="D541" s="17"/>
      <c r="E541" s="17"/>
      <c r="F541" s="17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</row>
    <row r="542" spans="1:206" s="3" customFormat="1" x14ac:dyDescent="0.25">
      <c r="A542" s="15"/>
      <c r="B542" s="59"/>
      <c r="C542" s="60"/>
      <c r="D542" s="17"/>
      <c r="E542" s="17"/>
      <c r="F542" s="17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</row>
    <row r="543" spans="1:206" s="3" customFormat="1" x14ac:dyDescent="0.25">
      <c r="A543" s="15"/>
      <c r="B543" s="59"/>
      <c r="C543" s="60"/>
      <c r="D543" s="17"/>
      <c r="E543" s="17"/>
      <c r="F543" s="17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</row>
    <row r="544" spans="1:206" s="3" customFormat="1" x14ac:dyDescent="0.25">
      <c r="A544" s="15"/>
      <c r="B544" s="59"/>
      <c r="C544" s="60"/>
      <c r="D544" s="17"/>
      <c r="E544" s="17"/>
      <c r="F544" s="17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</row>
    <row r="545" spans="1:206" s="3" customFormat="1" x14ac:dyDescent="0.25">
      <c r="A545" s="15"/>
      <c r="B545" s="59"/>
      <c r="C545" s="60"/>
      <c r="D545" s="17"/>
      <c r="E545" s="17"/>
      <c r="F545" s="17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</row>
    <row r="546" spans="1:206" s="3" customFormat="1" x14ac:dyDescent="0.25">
      <c r="A546" s="15"/>
      <c r="B546" s="59"/>
      <c r="C546" s="60"/>
      <c r="D546" s="17"/>
      <c r="E546" s="17"/>
      <c r="F546" s="17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</row>
    <row r="547" spans="1:206" s="3" customFormat="1" x14ac:dyDescent="0.25">
      <c r="A547" s="15"/>
      <c r="B547" s="59"/>
      <c r="C547" s="60"/>
      <c r="D547" s="17"/>
      <c r="E547" s="17"/>
      <c r="F547" s="17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</row>
    <row r="548" spans="1:206" s="3" customFormat="1" x14ac:dyDescent="0.25">
      <c r="A548" s="15"/>
      <c r="B548" s="59"/>
      <c r="C548" s="60"/>
      <c r="D548" s="17"/>
      <c r="E548" s="17"/>
      <c r="F548" s="17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</row>
    <row r="549" spans="1:206" s="3" customFormat="1" x14ac:dyDescent="0.25">
      <c r="A549" s="15"/>
      <c r="B549" s="59"/>
      <c r="C549" s="60"/>
      <c r="D549" s="17"/>
      <c r="E549" s="17"/>
      <c r="F549" s="17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</row>
    <row r="550" spans="1:206" s="3" customFormat="1" x14ac:dyDescent="0.25">
      <c r="A550" s="15"/>
      <c r="B550" s="59"/>
      <c r="C550" s="60"/>
      <c r="D550" s="17"/>
      <c r="E550" s="17"/>
      <c r="F550" s="17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</row>
    <row r="551" spans="1:206" s="3" customFormat="1" x14ac:dyDescent="0.25">
      <c r="A551" s="15"/>
      <c r="B551" s="59"/>
      <c r="C551" s="60"/>
      <c r="D551" s="17"/>
      <c r="E551" s="17"/>
      <c r="F551" s="17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</row>
    <row r="552" spans="1:206" s="3" customFormat="1" x14ac:dyDescent="0.25">
      <c r="A552" s="15"/>
      <c r="B552" s="59"/>
      <c r="C552" s="60"/>
      <c r="D552" s="17"/>
      <c r="E552" s="17"/>
      <c r="F552" s="17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</row>
    <row r="553" spans="1:206" s="3" customFormat="1" x14ac:dyDescent="0.25">
      <c r="A553" s="15"/>
      <c r="B553" s="59"/>
      <c r="C553" s="60"/>
      <c r="D553" s="17"/>
      <c r="E553" s="17"/>
      <c r="F553" s="17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</row>
    <row r="554" spans="1:206" s="3" customFormat="1" x14ac:dyDescent="0.25">
      <c r="A554" s="15"/>
      <c r="B554" s="59"/>
      <c r="C554" s="60"/>
      <c r="D554" s="17"/>
      <c r="E554" s="17"/>
      <c r="F554" s="17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</row>
    <row r="555" spans="1:206" s="3" customFormat="1" x14ac:dyDescent="0.25">
      <c r="A555" s="15"/>
      <c r="B555" s="59"/>
      <c r="C555" s="60"/>
      <c r="D555" s="17"/>
      <c r="E555" s="17"/>
      <c r="F555" s="17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</row>
    <row r="556" spans="1:206" s="3" customFormat="1" x14ac:dyDescent="0.25">
      <c r="A556" s="15"/>
      <c r="B556" s="59"/>
      <c r="C556" s="60"/>
      <c r="D556" s="17"/>
      <c r="E556" s="17"/>
      <c r="F556" s="17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</row>
    <row r="557" spans="1:206" s="3" customFormat="1" x14ac:dyDescent="0.25">
      <c r="A557" s="15"/>
      <c r="B557" s="59"/>
      <c r="C557" s="60"/>
      <c r="D557" s="17"/>
      <c r="E557" s="17"/>
      <c r="F557" s="17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</row>
    <row r="558" spans="1:206" s="3" customFormat="1" x14ac:dyDescent="0.25">
      <c r="A558" s="15"/>
      <c r="B558" s="59"/>
      <c r="C558" s="60"/>
      <c r="D558" s="17"/>
      <c r="E558" s="17"/>
      <c r="F558" s="17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</row>
    <row r="559" spans="1:206" s="3" customFormat="1" x14ac:dyDescent="0.25">
      <c r="A559" s="15"/>
      <c r="B559" s="59"/>
      <c r="C559" s="60"/>
      <c r="D559" s="17"/>
      <c r="E559" s="17"/>
      <c r="F559" s="17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</row>
    <row r="560" spans="1:206" s="3" customFormat="1" x14ac:dyDescent="0.25">
      <c r="A560" s="15"/>
      <c r="B560" s="59"/>
      <c r="C560" s="60"/>
      <c r="D560" s="17"/>
      <c r="E560" s="17"/>
      <c r="F560" s="17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</row>
    <row r="561" spans="1:206" s="3" customFormat="1" x14ac:dyDescent="0.25">
      <c r="A561" s="15"/>
      <c r="B561" s="59"/>
      <c r="C561" s="60"/>
      <c r="D561" s="17"/>
      <c r="E561" s="17"/>
      <c r="F561" s="17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</row>
    <row r="562" spans="1:206" s="3" customFormat="1" x14ac:dyDescent="0.25">
      <c r="A562" s="15"/>
      <c r="B562" s="59"/>
      <c r="C562" s="60"/>
      <c r="D562" s="17"/>
      <c r="E562" s="17"/>
      <c r="F562" s="17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</row>
    <row r="563" spans="1:206" s="3" customFormat="1" x14ac:dyDescent="0.25">
      <c r="A563" s="15"/>
      <c r="B563" s="59"/>
      <c r="C563" s="60"/>
      <c r="D563" s="17"/>
      <c r="E563" s="17"/>
      <c r="F563" s="17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</row>
    <row r="564" spans="1:206" s="3" customFormat="1" x14ac:dyDescent="0.25">
      <c r="A564" s="15"/>
      <c r="B564" s="59"/>
      <c r="C564" s="60"/>
      <c r="D564" s="17"/>
      <c r="E564" s="17"/>
      <c r="F564" s="17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</row>
    <row r="565" spans="1:206" s="3" customFormat="1" x14ac:dyDescent="0.25">
      <c r="A565" s="15"/>
      <c r="B565" s="59"/>
      <c r="C565" s="60"/>
      <c r="D565" s="17"/>
      <c r="E565" s="17"/>
      <c r="F565" s="17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</row>
    <row r="566" spans="1:206" s="3" customFormat="1" x14ac:dyDescent="0.25">
      <c r="A566" s="15"/>
      <c r="B566" s="59"/>
      <c r="C566" s="60"/>
      <c r="D566" s="17"/>
      <c r="E566" s="17"/>
      <c r="F566" s="17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</row>
    <row r="567" spans="1:206" s="3" customFormat="1" x14ac:dyDescent="0.25">
      <c r="A567" s="15"/>
      <c r="B567" s="59"/>
      <c r="C567" s="60"/>
      <c r="D567" s="17"/>
      <c r="E567" s="17"/>
      <c r="F567" s="17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</row>
    <row r="568" spans="1:206" s="3" customFormat="1" x14ac:dyDescent="0.25">
      <c r="A568" s="15"/>
      <c r="B568" s="59"/>
      <c r="C568" s="60"/>
      <c r="D568" s="17"/>
      <c r="E568" s="17"/>
      <c r="F568" s="17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</row>
    <row r="569" spans="1:206" s="3" customFormat="1" x14ac:dyDescent="0.25">
      <c r="A569" s="15"/>
      <c r="B569" s="59"/>
      <c r="C569" s="60"/>
      <c r="D569" s="17"/>
      <c r="E569" s="17"/>
      <c r="F569" s="17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</row>
    <row r="570" spans="1:206" s="3" customFormat="1" x14ac:dyDescent="0.25">
      <c r="A570" s="15"/>
      <c r="B570" s="59"/>
      <c r="C570" s="60"/>
      <c r="D570" s="17"/>
      <c r="E570" s="17"/>
      <c r="F570" s="17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</row>
    <row r="571" spans="1:206" s="3" customFormat="1" x14ac:dyDescent="0.25">
      <c r="A571" s="15"/>
      <c r="B571" s="59"/>
      <c r="C571" s="60"/>
      <c r="D571" s="17"/>
      <c r="E571" s="17"/>
      <c r="F571" s="17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</row>
    <row r="572" spans="1:206" s="3" customFormat="1" x14ac:dyDescent="0.25">
      <c r="A572" s="15"/>
      <c r="B572" s="59"/>
      <c r="C572" s="60"/>
      <c r="D572" s="17"/>
      <c r="E572" s="17"/>
      <c r="F572" s="17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</row>
    <row r="573" spans="1:206" s="3" customFormat="1" x14ac:dyDescent="0.25">
      <c r="A573" s="15"/>
      <c r="B573" s="59"/>
      <c r="C573" s="60"/>
      <c r="D573" s="17"/>
      <c r="E573" s="17"/>
      <c r="F573" s="17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</row>
    <row r="574" spans="1:206" s="3" customFormat="1" x14ac:dyDescent="0.25">
      <c r="A574" s="15"/>
      <c r="B574" s="59"/>
      <c r="C574" s="60"/>
      <c r="D574" s="17"/>
      <c r="E574" s="17"/>
      <c r="F574" s="17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</row>
    <row r="575" spans="1:206" s="3" customFormat="1" x14ac:dyDescent="0.25">
      <c r="A575" s="15"/>
      <c r="B575" s="59"/>
      <c r="C575" s="60"/>
      <c r="D575" s="17"/>
      <c r="E575" s="17"/>
      <c r="F575" s="17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</row>
    <row r="576" spans="1:206" s="3" customFormat="1" x14ac:dyDescent="0.25">
      <c r="A576" s="15"/>
      <c r="B576" s="59"/>
      <c r="C576" s="60"/>
      <c r="D576" s="17"/>
      <c r="E576" s="17"/>
      <c r="F576" s="17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</row>
    <row r="577" spans="1:206" s="3" customFormat="1" x14ac:dyDescent="0.25">
      <c r="A577" s="15"/>
      <c r="B577" s="59"/>
      <c r="C577" s="60"/>
      <c r="D577" s="17"/>
      <c r="E577" s="17"/>
      <c r="F577" s="17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</row>
    <row r="578" spans="1:206" s="3" customFormat="1" x14ac:dyDescent="0.25">
      <c r="A578" s="15"/>
      <c r="B578" s="59"/>
      <c r="C578" s="60"/>
      <c r="D578" s="17"/>
      <c r="E578" s="17"/>
      <c r="F578" s="17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</row>
    <row r="579" spans="1:206" s="3" customFormat="1" x14ac:dyDescent="0.25">
      <c r="A579" s="15"/>
      <c r="B579" s="59"/>
      <c r="C579" s="60"/>
      <c r="D579" s="17"/>
      <c r="E579" s="17"/>
      <c r="F579" s="17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</row>
    <row r="580" spans="1:206" s="3" customFormat="1" x14ac:dyDescent="0.25">
      <c r="A580" s="15"/>
      <c r="B580" s="59"/>
      <c r="C580" s="60"/>
      <c r="D580" s="17"/>
      <c r="E580" s="17"/>
      <c r="F580" s="17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</row>
    <row r="581" spans="1:206" s="3" customFormat="1" x14ac:dyDescent="0.25">
      <c r="A581" s="15"/>
      <c r="B581" s="59"/>
      <c r="C581" s="60"/>
      <c r="D581" s="17"/>
      <c r="E581" s="17"/>
      <c r="F581" s="17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</row>
    <row r="582" spans="1:206" s="3" customFormat="1" x14ac:dyDescent="0.25">
      <c r="A582" s="15"/>
      <c r="B582" s="59"/>
      <c r="C582" s="60"/>
      <c r="D582" s="17"/>
      <c r="E582" s="17"/>
      <c r="F582" s="17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</row>
    <row r="583" spans="1:206" s="3" customFormat="1" x14ac:dyDescent="0.25">
      <c r="A583" s="15"/>
      <c r="B583" s="59"/>
      <c r="C583" s="60"/>
      <c r="D583" s="17"/>
      <c r="E583" s="17"/>
      <c r="F583" s="17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</row>
    <row r="584" spans="1:206" s="3" customFormat="1" x14ac:dyDescent="0.25">
      <c r="A584" s="15"/>
      <c r="B584" s="59"/>
      <c r="C584" s="60"/>
      <c r="D584" s="17"/>
      <c r="E584" s="17"/>
      <c r="F584" s="17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</row>
    <row r="585" spans="1:206" s="3" customFormat="1" x14ac:dyDescent="0.25">
      <c r="A585" s="15"/>
      <c r="B585" s="59"/>
      <c r="C585" s="60"/>
      <c r="D585" s="17"/>
      <c r="E585" s="17"/>
      <c r="F585" s="17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</row>
    <row r="586" spans="1:206" s="3" customFormat="1" x14ac:dyDescent="0.25">
      <c r="A586" s="15"/>
      <c r="B586" s="59"/>
      <c r="C586" s="60"/>
      <c r="D586" s="17"/>
      <c r="E586" s="17"/>
      <c r="F586" s="17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</row>
    <row r="587" spans="1:206" s="3" customFormat="1" x14ac:dyDescent="0.25">
      <c r="A587" s="15"/>
      <c r="B587" s="59"/>
      <c r="C587" s="60"/>
      <c r="D587" s="17"/>
      <c r="E587" s="17"/>
      <c r="F587" s="17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</row>
    <row r="588" spans="1:206" s="3" customFormat="1" x14ac:dyDescent="0.25">
      <c r="A588" s="15"/>
      <c r="B588" s="59"/>
      <c r="C588" s="60"/>
      <c r="D588" s="17"/>
      <c r="E588" s="17"/>
      <c r="F588" s="17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</row>
    <row r="589" spans="1:206" s="3" customFormat="1" x14ac:dyDescent="0.25">
      <c r="A589" s="15"/>
      <c r="B589" s="59"/>
      <c r="C589" s="60"/>
      <c r="D589" s="17"/>
      <c r="E589" s="17"/>
      <c r="F589" s="17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</row>
    <row r="590" spans="1:206" s="3" customFormat="1" x14ac:dyDescent="0.25">
      <c r="A590" s="15"/>
      <c r="B590" s="59"/>
      <c r="C590" s="60"/>
      <c r="D590" s="17"/>
      <c r="E590" s="17"/>
      <c r="F590" s="17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</row>
    <row r="591" spans="1:206" s="3" customFormat="1" x14ac:dyDescent="0.25">
      <c r="A591" s="15"/>
      <c r="B591" s="59"/>
      <c r="C591" s="60"/>
      <c r="D591" s="17"/>
      <c r="E591" s="17"/>
      <c r="F591" s="17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</row>
    <row r="592" spans="1:206" s="3" customFormat="1" x14ac:dyDescent="0.25">
      <c r="A592" s="15"/>
      <c r="B592" s="59"/>
      <c r="C592" s="60"/>
      <c r="D592" s="17"/>
      <c r="E592" s="17"/>
      <c r="F592" s="17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</row>
    <row r="593" spans="1:206" s="3" customFormat="1" x14ac:dyDescent="0.25">
      <c r="A593" s="15"/>
      <c r="B593" s="59"/>
      <c r="C593" s="60"/>
      <c r="D593" s="17"/>
      <c r="E593" s="17"/>
      <c r="F593" s="17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</row>
    <row r="594" spans="1:206" s="3" customFormat="1" x14ac:dyDescent="0.25">
      <c r="A594" s="15"/>
      <c r="B594" s="59"/>
      <c r="C594" s="60"/>
      <c r="D594" s="17"/>
      <c r="E594" s="17"/>
      <c r="F594" s="17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</row>
    <row r="595" spans="1:206" s="3" customFormat="1" x14ac:dyDescent="0.25">
      <c r="A595" s="15"/>
      <c r="B595" s="59"/>
      <c r="C595" s="60"/>
      <c r="D595" s="17"/>
      <c r="E595" s="17"/>
      <c r="F595" s="17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</row>
    <row r="596" spans="1:206" s="3" customFormat="1" x14ac:dyDescent="0.25">
      <c r="A596" s="15"/>
      <c r="B596" s="59"/>
      <c r="C596" s="60"/>
      <c r="D596" s="17"/>
      <c r="E596" s="17"/>
      <c r="F596" s="17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</row>
    <row r="597" spans="1:206" s="3" customFormat="1" x14ac:dyDescent="0.25">
      <c r="A597" s="15"/>
      <c r="B597" s="59"/>
      <c r="C597" s="60"/>
      <c r="D597" s="17"/>
      <c r="E597" s="17"/>
      <c r="F597" s="17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</row>
    <row r="598" spans="1:206" s="3" customFormat="1" x14ac:dyDescent="0.25">
      <c r="A598" s="15"/>
      <c r="B598" s="59"/>
      <c r="C598" s="60"/>
      <c r="D598" s="17"/>
      <c r="E598" s="17"/>
      <c r="F598" s="17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</row>
    <row r="599" spans="1:206" s="3" customFormat="1" x14ac:dyDescent="0.25">
      <c r="A599" s="15"/>
      <c r="B599" s="59"/>
      <c r="C599" s="60"/>
      <c r="D599" s="17"/>
      <c r="E599" s="17"/>
      <c r="F599" s="17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</row>
    <row r="600" spans="1:206" s="3" customFormat="1" x14ac:dyDescent="0.25">
      <c r="A600" s="15"/>
      <c r="B600" s="59"/>
      <c r="C600" s="60"/>
      <c r="D600" s="17"/>
      <c r="E600" s="17"/>
      <c r="F600" s="17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</row>
    <row r="601" spans="1:206" s="3" customFormat="1" x14ac:dyDescent="0.25">
      <c r="A601" s="15"/>
      <c r="B601" s="59"/>
      <c r="C601" s="60"/>
      <c r="D601" s="17"/>
      <c r="E601" s="17"/>
      <c r="F601" s="17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</row>
    <row r="602" spans="1:206" s="3" customFormat="1" x14ac:dyDescent="0.25">
      <c r="A602" s="15"/>
      <c r="B602" s="59"/>
      <c r="C602" s="60"/>
      <c r="D602" s="17"/>
      <c r="E602" s="17"/>
      <c r="F602" s="17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</row>
    <row r="603" spans="1:206" s="3" customFormat="1" x14ac:dyDescent="0.25">
      <c r="A603" s="15"/>
      <c r="B603" s="59"/>
      <c r="C603" s="60"/>
      <c r="D603" s="17"/>
      <c r="E603" s="17"/>
      <c r="F603" s="17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</row>
    <row r="604" spans="1:206" s="3" customFormat="1" x14ac:dyDescent="0.25">
      <c r="A604" s="15"/>
      <c r="B604" s="59"/>
      <c r="C604" s="60"/>
      <c r="D604" s="17"/>
      <c r="E604" s="17"/>
      <c r="F604" s="17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</row>
    <row r="605" spans="1:206" s="3" customFormat="1" x14ac:dyDescent="0.25">
      <c r="A605" s="15"/>
      <c r="B605" s="59"/>
      <c r="C605" s="60"/>
      <c r="D605" s="17"/>
      <c r="E605" s="17"/>
      <c r="F605" s="17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</row>
    <row r="606" spans="1:206" s="3" customFormat="1" x14ac:dyDescent="0.25">
      <c r="A606" s="15"/>
      <c r="B606" s="59"/>
      <c r="C606" s="60"/>
      <c r="D606" s="17"/>
      <c r="E606" s="17"/>
      <c r="F606" s="17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</row>
    <row r="607" spans="1:206" s="3" customFormat="1" x14ac:dyDescent="0.25">
      <c r="A607" s="15"/>
      <c r="B607" s="59"/>
      <c r="C607" s="60"/>
      <c r="D607" s="17"/>
      <c r="E607" s="17"/>
      <c r="F607" s="17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</row>
    <row r="608" spans="1:206" s="3" customFormat="1" x14ac:dyDescent="0.25">
      <c r="A608" s="15"/>
      <c r="B608" s="59"/>
      <c r="C608" s="60"/>
      <c r="D608" s="17"/>
      <c r="E608" s="17"/>
      <c r="F608" s="17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</row>
    <row r="609" spans="1:206" s="3" customFormat="1" x14ac:dyDescent="0.25">
      <c r="A609" s="15"/>
      <c r="B609" s="59"/>
      <c r="C609" s="60"/>
      <c r="D609" s="17"/>
      <c r="E609" s="17"/>
      <c r="F609" s="17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</row>
    <row r="610" spans="1:206" s="3" customFormat="1" x14ac:dyDescent="0.25">
      <c r="A610" s="15"/>
      <c r="B610" s="59"/>
      <c r="C610" s="60"/>
      <c r="D610" s="17"/>
      <c r="E610" s="17"/>
      <c r="F610" s="17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</row>
    <row r="611" spans="1:206" s="3" customFormat="1" x14ac:dyDescent="0.25">
      <c r="A611" s="15"/>
      <c r="B611" s="59"/>
      <c r="C611" s="60"/>
      <c r="D611" s="17"/>
      <c r="E611" s="17"/>
      <c r="F611" s="17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</row>
    <row r="612" spans="1:206" s="3" customFormat="1" x14ac:dyDescent="0.25">
      <c r="A612" s="15"/>
      <c r="B612" s="59"/>
      <c r="C612" s="60"/>
      <c r="D612" s="17"/>
      <c r="E612" s="17"/>
      <c r="F612" s="17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</row>
    <row r="613" spans="1:206" s="3" customFormat="1" x14ac:dyDescent="0.25">
      <c r="A613" s="15"/>
      <c r="B613" s="59"/>
      <c r="C613" s="60"/>
      <c r="D613" s="17"/>
      <c r="E613" s="17"/>
      <c r="F613" s="17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</row>
    <row r="614" spans="1:206" s="3" customFormat="1" x14ac:dyDescent="0.25">
      <c r="A614" s="15"/>
      <c r="B614" s="59"/>
      <c r="C614" s="60"/>
      <c r="D614" s="17"/>
      <c r="E614" s="17"/>
      <c r="F614" s="17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</row>
    <row r="615" spans="1:206" s="3" customFormat="1" x14ac:dyDescent="0.25">
      <c r="A615" s="15"/>
      <c r="B615" s="59"/>
      <c r="C615" s="60"/>
      <c r="D615" s="17"/>
      <c r="E615" s="17"/>
      <c r="F615" s="17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</row>
    <row r="616" spans="1:206" s="3" customFormat="1" x14ac:dyDescent="0.25">
      <c r="A616" s="15"/>
      <c r="B616" s="59"/>
      <c r="C616" s="60"/>
      <c r="D616" s="17"/>
      <c r="E616" s="17"/>
      <c r="F616" s="17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</row>
    <row r="617" spans="1:206" s="3" customFormat="1" x14ac:dyDescent="0.25">
      <c r="A617" s="15"/>
      <c r="B617" s="59"/>
      <c r="C617" s="60"/>
      <c r="D617" s="17"/>
      <c r="E617" s="17"/>
      <c r="F617" s="17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</row>
    <row r="618" spans="1:206" s="3" customFormat="1" x14ac:dyDescent="0.25">
      <c r="A618" s="15"/>
      <c r="B618" s="59"/>
      <c r="C618" s="60"/>
      <c r="D618" s="17"/>
      <c r="E618" s="17"/>
      <c r="F618" s="17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</row>
    <row r="619" spans="1:206" s="3" customFormat="1" x14ac:dyDescent="0.25">
      <c r="A619" s="15"/>
      <c r="B619" s="59"/>
      <c r="C619" s="60"/>
      <c r="D619" s="17"/>
      <c r="E619" s="17"/>
      <c r="F619" s="17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</row>
    <row r="620" spans="1:206" s="3" customFormat="1" x14ac:dyDescent="0.25">
      <c r="A620" s="15"/>
      <c r="B620" s="59"/>
      <c r="C620" s="60"/>
      <c r="D620" s="17"/>
      <c r="E620" s="17"/>
      <c r="F620" s="17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</row>
    <row r="621" spans="1:206" s="3" customFormat="1" x14ac:dyDescent="0.25">
      <c r="A621" s="15"/>
      <c r="B621" s="59"/>
      <c r="C621" s="60"/>
      <c r="D621" s="17"/>
      <c r="E621" s="17"/>
      <c r="F621" s="17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</row>
    <row r="622" spans="1:206" s="3" customFormat="1" x14ac:dyDescent="0.25">
      <c r="A622" s="15"/>
      <c r="B622" s="59"/>
      <c r="C622" s="60"/>
      <c r="D622" s="17"/>
      <c r="E622" s="17"/>
      <c r="F622" s="17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</row>
    <row r="623" spans="1:206" s="3" customFormat="1" x14ac:dyDescent="0.25">
      <c r="A623" s="15"/>
      <c r="B623" s="59"/>
      <c r="C623" s="60"/>
      <c r="D623" s="17"/>
      <c r="E623" s="17"/>
      <c r="F623" s="17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</row>
    <row r="624" spans="1:206" s="3" customFormat="1" x14ac:dyDescent="0.25">
      <c r="A624" s="15"/>
      <c r="B624" s="59"/>
      <c r="C624" s="60"/>
      <c r="D624" s="17"/>
      <c r="E624" s="17"/>
      <c r="F624" s="17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</row>
    <row r="625" spans="1:206" s="3" customFormat="1" x14ac:dyDescent="0.25">
      <c r="A625" s="15"/>
      <c r="B625" s="59"/>
      <c r="C625" s="60"/>
      <c r="D625" s="17"/>
      <c r="E625" s="17"/>
      <c r="F625" s="17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</row>
    <row r="626" spans="1:206" s="3" customFormat="1" x14ac:dyDescent="0.25">
      <c r="A626" s="15"/>
      <c r="B626" s="59"/>
      <c r="C626" s="60"/>
      <c r="D626" s="17"/>
      <c r="E626" s="17"/>
      <c r="F626" s="17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</row>
    <row r="627" spans="1:206" s="3" customFormat="1" x14ac:dyDescent="0.25">
      <c r="A627" s="15"/>
      <c r="B627" s="59"/>
      <c r="C627" s="60"/>
      <c r="D627" s="17"/>
      <c r="E627" s="17"/>
      <c r="F627" s="17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</row>
    <row r="628" spans="1:206" s="3" customFormat="1" x14ac:dyDescent="0.25">
      <c r="A628" s="15"/>
      <c r="B628" s="59"/>
      <c r="C628" s="60"/>
      <c r="D628" s="17"/>
      <c r="E628" s="17"/>
      <c r="F628" s="17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</row>
    <row r="629" spans="1:206" s="3" customFormat="1" x14ac:dyDescent="0.25">
      <c r="A629" s="15"/>
      <c r="B629" s="59"/>
      <c r="C629" s="60"/>
      <c r="D629" s="17"/>
      <c r="E629" s="17"/>
      <c r="F629" s="17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</row>
    <row r="630" spans="1:206" s="3" customFormat="1" x14ac:dyDescent="0.25">
      <c r="A630" s="15"/>
      <c r="B630" s="59"/>
      <c r="C630" s="60"/>
      <c r="D630" s="17"/>
      <c r="E630" s="17"/>
      <c r="F630" s="17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</row>
    <row r="631" spans="1:206" s="3" customFormat="1" x14ac:dyDescent="0.25">
      <c r="A631" s="15"/>
      <c r="B631" s="59"/>
      <c r="C631" s="60"/>
      <c r="D631" s="17"/>
      <c r="E631" s="17"/>
      <c r="F631" s="17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</row>
    <row r="632" spans="1:206" s="3" customFormat="1" x14ac:dyDescent="0.25">
      <c r="A632" s="15"/>
      <c r="B632" s="59"/>
      <c r="C632" s="60"/>
      <c r="D632" s="17"/>
      <c r="E632" s="17"/>
      <c r="F632" s="17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</row>
    <row r="633" spans="1:206" s="3" customFormat="1" x14ac:dyDescent="0.25">
      <c r="A633" s="15"/>
      <c r="B633" s="59"/>
      <c r="C633" s="60"/>
      <c r="D633" s="17"/>
      <c r="E633" s="17"/>
      <c r="F633" s="17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</row>
    <row r="634" spans="1:206" s="3" customFormat="1" x14ac:dyDescent="0.25">
      <c r="A634" s="15"/>
      <c r="B634" s="59"/>
      <c r="C634" s="60"/>
      <c r="D634" s="17"/>
      <c r="E634" s="17"/>
      <c r="F634" s="17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</row>
    <row r="635" spans="1:206" s="3" customFormat="1" x14ac:dyDescent="0.25">
      <c r="A635" s="15"/>
      <c r="B635" s="59"/>
      <c r="C635" s="60"/>
      <c r="D635" s="17"/>
      <c r="E635" s="17"/>
      <c r="F635" s="17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</row>
    <row r="636" spans="1:206" s="3" customFormat="1" x14ac:dyDescent="0.25">
      <c r="A636" s="15"/>
      <c r="B636" s="59"/>
      <c r="C636" s="60"/>
      <c r="D636" s="17"/>
      <c r="E636" s="17"/>
      <c r="F636" s="17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</row>
    <row r="637" spans="1:206" s="3" customFormat="1" x14ac:dyDescent="0.25">
      <c r="A637" s="15"/>
      <c r="B637" s="59"/>
      <c r="C637" s="60"/>
      <c r="D637" s="17"/>
      <c r="E637" s="17"/>
      <c r="F637" s="17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</row>
    <row r="638" spans="1:206" s="3" customFormat="1" x14ac:dyDescent="0.25">
      <c r="A638" s="15"/>
      <c r="B638" s="59"/>
      <c r="C638" s="60"/>
      <c r="D638" s="17"/>
      <c r="E638" s="17"/>
      <c r="F638" s="17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</row>
    <row r="639" spans="1:206" s="3" customFormat="1" x14ac:dyDescent="0.25">
      <c r="A639" s="15"/>
      <c r="B639" s="59"/>
      <c r="C639" s="60"/>
      <c r="D639" s="17"/>
      <c r="E639" s="17"/>
      <c r="F639" s="17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</row>
    <row r="640" spans="1:206" s="3" customFormat="1" x14ac:dyDescent="0.25">
      <c r="A640" s="15"/>
      <c r="B640" s="59"/>
      <c r="C640" s="60"/>
      <c r="D640" s="17"/>
      <c r="E640" s="17"/>
      <c r="F640" s="17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</row>
    <row r="641" spans="1:206" s="3" customFormat="1" x14ac:dyDescent="0.25">
      <c r="A641" s="15"/>
      <c r="B641" s="59"/>
      <c r="C641" s="60"/>
      <c r="D641" s="17"/>
      <c r="E641" s="17"/>
      <c r="F641" s="17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</row>
    <row r="642" spans="1:206" s="3" customFormat="1" x14ac:dyDescent="0.25">
      <c r="A642" s="15"/>
      <c r="B642" s="59"/>
      <c r="C642" s="60"/>
      <c r="D642" s="17"/>
      <c r="E642" s="17"/>
      <c r="F642" s="17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</row>
    <row r="643" spans="1:206" s="3" customFormat="1" x14ac:dyDescent="0.25">
      <c r="A643" s="15"/>
      <c r="B643" s="59"/>
      <c r="C643" s="60"/>
      <c r="D643" s="17"/>
      <c r="E643" s="17"/>
      <c r="F643" s="17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</row>
    <row r="644" spans="1:206" s="3" customFormat="1" x14ac:dyDescent="0.25">
      <c r="A644" s="15"/>
      <c r="B644" s="59"/>
      <c r="C644" s="60"/>
      <c r="D644" s="17"/>
      <c r="E644" s="17"/>
      <c r="F644" s="17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</row>
    <row r="645" spans="1:206" s="3" customFormat="1" x14ac:dyDescent="0.25">
      <c r="A645" s="15"/>
      <c r="B645" s="59"/>
      <c r="C645" s="60"/>
      <c r="D645" s="17"/>
      <c r="E645" s="17"/>
      <c r="F645" s="17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</row>
    <row r="646" spans="1:206" s="3" customFormat="1" x14ac:dyDescent="0.25">
      <c r="A646" s="15"/>
      <c r="B646" s="59"/>
      <c r="C646" s="60"/>
      <c r="D646" s="17"/>
      <c r="E646" s="17"/>
      <c r="F646" s="17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</row>
    <row r="647" spans="1:206" s="3" customFormat="1" x14ac:dyDescent="0.25">
      <c r="A647" s="15"/>
      <c r="B647" s="59"/>
      <c r="C647" s="60"/>
      <c r="D647" s="17"/>
      <c r="E647" s="17"/>
      <c r="F647" s="17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</row>
    <row r="648" spans="1:206" s="3" customFormat="1" x14ac:dyDescent="0.25">
      <c r="A648" s="15"/>
      <c r="B648" s="59"/>
      <c r="C648" s="60"/>
      <c r="D648" s="17"/>
      <c r="E648" s="17"/>
      <c r="F648" s="17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</row>
    <row r="649" spans="1:206" s="3" customFormat="1" x14ac:dyDescent="0.25">
      <c r="A649" s="15"/>
      <c r="B649" s="59"/>
      <c r="C649" s="60"/>
      <c r="D649" s="17"/>
      <c r="E649" s="17"/>
      <c r="F649" s="17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</row>
    <row r="650" spans="1:206" s="3" customFormat="1" x14ac:dyDescent="0.25">
      <c r="A650" s="15"/>
      <c r="B650" s="59"/>
      <c r="C650" s="60"/>
      <c r="D650" s="17"/>
      <c r="E650" s="17"/>
      <c r="F650" s="17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  <c r="DX650" s="4"/>
      <c r="DY650" s="4"/>
      <c r="DZ650" s="4"/>
      <c r="EA650" s="4"/>
      <c r="EB650" s="4"/>
      <c r="EC650" s="4"/>
      <c r="ED650" s="4"/>
      <c r="EE650" s="4"/>
      <c r="EF650" s="4"/>
      <c r="EG650" s="4"/>
      <c r="EH650" s="4"/>
      <c r="EI650" s="4"/>
      <c r="EJ650" s="4"/>
      <c r="EK650" s="4"/>
      <c r="EL650" s="4"/>
      <c r="EM650" s="4"/>
      <c r="EN650" s="4"/>
      <c r="EO650" s="4"/>
      <c r="EP650" s="4"/>
      <c r="EQ650" s="4"/>
      <c r="ER650" s="4"/>
      <c r="ES650" s="4"/>
      <c r="ET650" s="4"/>
      <c r="EU650" s="4"/>
      <c r="EV650" s="4"/>
      <c r="EW650" s="4"/>
      <c r="EX650" s="4"/>
      <c r="EY650" s="4"/>
      <c r="EZ650" s="4"/>
      <c r="FA650" s="4"/>
      <c r="FB650" s="4"/>
      <c r="FC650" s="4"/>
      <c r="FD650" s="4"/>
      <c r="FE650" s="4"/>
      <c r="FF650" s="4"/>
      <c r="FG650" s="4"/>
      <c r="FH650" s="4"/>
      <c r="FI650" s="4"/>
      <c r="FJ650" s="4"/>
      <c r="FK650" s="4"/>
      <c r="FL650" s="4"/>
      <c r="FM650" s="4"/>
      <c r="FN650" s="4"/>
      <c r="FO650" s="4"/>
      <c r="FP650" s="4"/>
      <c r="FQ650" s="4"/>
      <c r="FR650" s="4"/>
      <c r="FS650" s="4"/>
      <c r="FT650" s="4"/>
      <c r="FU650" s="4"/>
      <c r="FV650" s="4"/>
      <c r="FW650" s="4"/>
      <c r="FX650" s="4"/>
      <c r="FY650" s="4"/>
      <c r="FZ650" s="4"/>
      <c r="GA650" s="4"/>
      <c r="GB650" s="4"/>
      <c r="GC650" s="4"/>
      <c r="GD650" s="4"/>
      <c r="GE650" s="4"/>
      <c r="GF650" s="4"/>
      <c r="GG650" s="4"/>
      <c r="GH650" s="4"/>
      <c r="GI650" s="4"/>
      <c r="GJ650" s="4"/>
      <c r="GK650" s="4"/>
      <c r="GL650" s="4"/>
      <c r="GM650" s="4"/>
      <c r="GN650" s="4"/>
      <c r="GO650" s="4"/>
      <c r="GP650" s="4"/>
      <c r="GQ650" s="4"/>
      <c r="GR650" s="4"/>
      <c r="GS650" s="4"/>
      <c r="GT650" s="4"/>
      <c r="GU650" s="4"/>
      <c r="GV650" s="4"/>
      <c r="GW650" s="4"/>
      <c r="GX650" s="4"/>
    </row>
    <row r="651" spans="1:206" s="3" customFormat="1" x14ac:dyDescent="0.25">
      <c r="A651" s="15"/>
      <c r="B651" s="59"/>
      <c r="C651" s="60"/>
      <c r="D651" s="17"/>
      <c r="E651" s="17"/>
      <c r="F651" s="17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</row>
    <row r="652" spans="1:206" s="3" customFormat="1" x14ac:dyDescent="0.25">
      <c r="A652" s="15"/>
      <c r="B652" s="59"/>
      <c r="C652" s="60"/>
      <c r="D652" s="17"/>
      <c r="E652" s="17"/>
      <c r="F652" s="17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  <c r="DX652" s="4"/>
      <c r="DY652" s="4"/>
      <c r="DZ652" s="4"/>
      <c r="EA652" s="4"/>
      <c r="EB652" s="4"/>
      <c r="EC652" s="4"/>
      <c r="ED652" s="4"/>
      <c r="EE652" s="4"/>
      <c r="EF652" s="4"/>
      <c r="EG652" s="4"/>
      <c r="EH652" s="4"/>
      <c r="EI652" s="4"/>
      <c r="EJ652" s="4"/>
      <c r="EK652" s="4"/>
      <c r="EL652" s="4"/>
      <c r="EM652" s="4"/>
      <c r="EN652" s="4"/>
      <c r="EO652" s="4"/>
      <c r="EP652" s="4"/>
      <c r="EQ652" s="4"/>
      <c r="ER652" s="4"/>
      <c r="ES652" s="4"/>
      <c r="ET652" s="4"/>
      <c r="EU652" s="4"/>
      <c r="EV652" s="4"/>
      <c r="EW652" s="4"/>
      <c r="EX652" s="4"/>
      <c r="EY652" s="4"/>
      <c r="EZ652" s="4"/>
      <c r="FA652" s="4"/>
      <c r="FB652" s="4"/>
      <c r="FC652" s="4"/>
      <c r="FD652" s="4"/>
      <c r="FE652" s="4"/>
      <c r="FF652" s="4"/>
      <c r="FG652" s="4"/>
      <c r="FH652" s="4"/>
      <c r="FI652" s="4"/>
      <c r="FJ652" s="4"/>
      <c r="FK652" s="4"/>
      <c r="FL652" s="4"/>
      <c r="FM652" s="4"/>
      <c r="FN652" s="4"/>
      <c r="FO652" s="4"/>
      <c r="FP652" s="4"/>
      <c r="FQ652" s="4"/>
      <c r="FR652" s="4"/>
      <c r="FS652" s="4"/>
      <c r="FT652" s="4"/>
      <c r="FU652" s="4"/>
      <c r="FV652" s="4"/>
      <c r="FW652" s="4"/>
      <c r="FX652" s="4"/>
      <c r="FY652" s="4"/>
      <c r="FZ652" s="4"/>
      <c r="GA652" s="4"/>
      <c r="GB652" s="4"/>
      <c r="GC652" s="4"/>
      <c r="GD652" s="4"/>
      <c r="GE652" s="4"/>
      <c r="GF652" s="4"/>
      <c r="GG652" s="4"/>
      <c r="GH652" s="4"/>
      <c r="GI652" s="4"/>
      <c r="GJ652" s="4"/>
      <c r="GK652" s="4"/>
      <c r="GL652" s="4"/>
      <c r="GM652" s="4"/>
      <c r="GN652" s="4"/>
      <c r="GO652" s="4"/>
      <c r="GP652" s="4"/>
      <c r="GQ652" s="4"/>
      <c r="GR652" s="4"/>
      <c r="GS652" s="4"/>
      <c r="GT652" s="4"/>
      <c r="GU652" s="4"/>
      <c r="GV652" s="4"/>
      <c r="GW652" s="4"/>
      <c r="GX652" s="4"/>
    </row>
    <row r="653" spans="1:206" s="3" customFormat="1" x14ac:dyDescent="0.25">
      <c r="A653" s="15"/>
      <c r="B653" s="59"/>
      <c r="C653" s="60"/>
      <c r="D653" s="17"/>
      <c r="E653" s="17"/>
      <c r="F653" s="17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</row>
    <row r="654" spans="1:206" s="3" customFormat="1" x14ac:dyDescent="0.25">
      <c r="A654" s="15"/>
      <c r="B654" s="59"/>
      <c r="C654" s="60"/>
      <c r="D654" s="17"/>
      <c r="E654" s="17"/>
      <c r="F654" s="17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  <c r="DX654" s="4"/>
      <c r="DY654" s="4"/>
      <c r="DZ654" s="4"/>
      <c r="EA654" s="4"/>
      <c r="EB654" s="4"/>
      <c r="EC654" s="4"/>
      <c r="ED654" s="4"/>
      <c r="EE654" s="4"/>
      <c r="EF654" s="4"/>
      <c r="EG654" s="4"/>
      <c r="EH654" s="4"/>
      <c r="EI654" s="4"/>
      <c r="EJ654" s="4"/>
      <c r="EK654" s="4"/>
      <c r="EL654" s="4"/>
      <c r="EM654" s="4"/>
      <c r="EN654" s="4"/>
      <c r="EO654" s="4"/>
      <c r="EP654" s="4"/>
      <c r="EQ654" s="4"/>
      <c r="ER654" s="4"/>
      <c r="ES654" s="4"/>
      <c r="ET654" s="4"/>
      <c r="EU654" s="4"/>
      <c r="EV654" s="4"/>
      <c r="EW654" s="4"/>
      <c r="EX654" s="4"/>
      <c r="EY654" s="4"/>
      <c r="EZ654" s="4"/>
      <c r="FA654" s="4"/>
      <c r="FB654" s="4"/>
      <c r="FC654" s="4"/>
      <c r="FD654" s="4"/>
      <c r="FE654" s="4"/>
      <c r="FF654" s="4"/>
      <c r="FG654" s="4"/>
      <c r="FH654" s="4"/>
      <c r="FI654" s="4"/>
      <c r="FJ654" s="4"/>
      <c r="FK654" s="4"/>
      <c r="FL654" s="4"/>
      <c r="FM654" s="4"/>
      <c r="FN654" s="4"/>
      <c r="FO654" s="4"/>
      <c r="FP654" s="4"/>
      <c r="FQ654" s="4"/>
      <c r="FR654" s="4"/>
      <c r="FS654" s="4"/>
      <c r="FT654" s="4"/>
      <c r="FU654" s="4"/>
      <c r="FV654" s="4"/>
      <c r="FW654" s="4"/>
      <c r="FX654" s="4"/>
      <c r="FY654" s="4"/>
      <c r="FZ654" s="4"/>
      <c r="GA654" s="4"/>
      <c r="GB654" s="4"/>
      <c r="GC654" s="4"/>
      <c r="GD654" s="4"/>
      <c r="GE654" s="4"/>
      <c r="GF654" s="4"/>
      <c r="GG654" s="4"/>
      <c r="GH654" s="4"/>
      <c r="GI654" s="4"/>
      <c r="GJ654" s="4"/>
      <c r="GK654" s="4"/>
      <c r="GL654" s="4"/>
      <c r="GM654" s="4"/>
      <c r="GN654" s="4"/>
      <c r="GO654" s="4"/>
      <c r="GP654" s="4"/>
      <c r="GQ654" s="4"/>
      <c r="GR654" s="4"/>
      <c r="GS654" s="4"/>
      <c r="GT654" s="4"/>
      <c r="GU654" s="4"/>
      <c r="GV654" s="4"/>
      <c r="GW654" s="4"/>
      <c r="GX654" s="4"/>
    </row>
    <row r="655" spans="1:206" s="3" customFormat="1" x14ac:dyDescent="0.25">
      <c r="A655" s="15"/>
      <c r="B655" s="59"/>
      <c r="C655" s="60"/>
      <c r="D655" s="17"/>
      <c r="E655" s="17"/>
      <c r="F655" s="17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</row>
    <row r="656" spans="1:206" s="3" customFormat="1" x14ac:dyDescent="0.25">
      <c r="A656" s="15"/>
      <c r="B656" s="59"/>
      <c r="C656" s="60"/>
      <c r="D656" s="17"/>
      <c r="E656" s="17"/>
      <c r="F656" s="17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  <c r="DX656" s="4"/>
      <c r="DY656" s="4"/>
      <c r="DZ656" s="4"/>
      <c r="EA656" s="4"/>
      <c r="EB656" s="4"/>
      <c r="EC656" s="4"/>
      <c r="ED656" s="4"/>
      <c r="EE656" s="4"/>
      <c r="EF656" s="4"/>
      <c r="EG656" s="4"/>
      <c r="EH656" s="4"/>
      <c r="EI656" s="4"/>
      <c r="EJ656" s="4"/>
      <c r="EK656" s="4"/>
      <c r="EL656" s="4"/>
      <c r="EM656" s="4"/>
      <c r="EN656" s="4"/>
      <c r="EO656" s="4"/>
      <c r="EP656" s="4"/>
      <c r="EQ656" s="4"/>
      <c r="ER656" s="4"/>
      <c r="ES656" s="4"/>
      <c r="ET656" s="4"/>
      <c r="EU656" s="4"/>
      <c r="EV656" s="4"/>
      <c r="EW656" s="4"/>
      <c r="EX656" s="4"/>
      <c r="EY656" s="4"/>
      <c r="EZ656" s="4"/>
      <c r="FA656" s="4"/>
      <c r="FB656" s="4"/>
      <c r="FC656" s="4"/>
      <c r="FD656" s="4"/>
      <c r="FE656" s="4"/>
      <c r="FF656" s="4"/>
      <c r="FG656" s="4"/>
      <c r="FH656" s="4"/>
      <c r="FI656" s="4"/>
      <c r="FJ656" s="4"/>
      <c r="FK656" s="4"/>
      <c r="FL656" s="4"/>
      <c r="FM656" s="4"/>
      <c r="FN656" s="4"/>
      <c r="FO656" s="4"/>
      <c r="FP656" s="4"/>
      <c r="FQ656" s="4"/>
      <c r="FR656" s="4"/>
      <c r="FS656" s="4"/>
      <c r="FT656" s="4"/>
      <c r="FU656" s="4"/>
      <c r="FV656" s="4"/>
      <c r="FW656" s="4"/>
      <c r="FX656" s="4"/>
      <c r="FY656" s="4"/>
      <c r="FZ656" s="4"/>
      <c r="GA656" s="4"/>
      <c r="GB656" s="4"/>
      <c r="GC656" s="4"/>
      <c r="GD656" s="4"/>
      <c r="GE656" s="4"/>
      <c r="GF656" s="4"/>
      <c r="GG656" s="4"/>
      <c r="GH656" s="4"/>
      <c r="GI656" s="4"/>
      <c r="GJ656" s="4"/>
      <c r="GK656" s="4"/>
      <c r="GL656" s="4"/>
      <c r="GM656" s="4"/>
      <c r="GN656" s="4"/>
      <c r="GO656" s="4"/>
      <c r="GP656" s="4"/>
      <c r="GQ656" s="4"/>
      <c r="GR656" s="4"/>
      <c r="GS656" s="4"/>
      <c r="GT656" s="4"/>
      <c r="GU656" s="4"/>
      <c r="GV656" s="4"/>
      <c r="GW656" s="4"/>
      <c r="GX656" s="4"/>
    </row>
    <row r="657" spans="1:206" s="3" customFormat="1" x14ac:dyDescent="0.25">
      <c r="A657" s="15"/>
      <c r="B657" s="59"/>
      <c r="C657" s="60"/>
      <c r="D657" s="17"/>
      <c r="E657" s="17"/>
      <c r="F657" s="17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</row>
    <row r="658" spans="1:206" s="3" customFormat="1" x14ac:dyDescent="0.25">
      <c r="A658" s="15"/>
      <c r="B658" s="59"/>
      <c r="C658" s="60"/>
      <c r="D658" s="17"/>
      <c r="E658" s="17"/>
      <c r="F658" s="17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  <c r="DX658" s="4"/>
      <c r="DY658" s="4"/>
      <c r="DZ658" s="4"/>
      <c r="EA658" s="4"/>
      <c r="EB658" s="4"/>
      <c r="EC658" s="4"/>
      <c r="ED658" s="4"/>
      <c r="EE658" s="4"/>
      <c r="EF658" s="4"/>
      <c r="EG658" s="4"/>
      <c r="EH658" s="4"/>
      <c r="EI658" s="4"/>
      <c r="EJ658" s="4"/>
      <c r="EK658" s="4"/>
      <c r="EL658" s="4"/>
      <c r="EM658" s="4"/>
      <c r="EN658" s="4"/>
      <c r="EO658" s="4"/>
      <c r="EP658" s="4"/>
      <c r="EQ658" s="4"/>
      <c r="ER658" s="4"/>
      <c r="ES658" s="4"/>
      <c r="ET658" s="4"/>
      <c r="EU658" s="4"/>
      <c r="EV658" s="4"/>
      <c r="EW658" s="4"/>
      <c r="EX658" s="4"/>
      <c r="EY658" s="4"/>
      <c r="EZ658" s="4"/>
      <c r="FA658" s="4"/>
      <c r="FB658" s="4"/>
      <c r="FC658" s="4"/>
      <c r="FD658" s="4"/>
      <c r="FE658" s="4"/>
      <c r="FF658" s="4"/>
      <c r="FG658" s="4"/>
      <c r="FH658" s="4"/>
      <c r="FI658" s="4"/>
      <c r="FJ658" s="4"/>
      <c r="FK658" s="4"/>
      <c r="FL658" s="4"/>
      <c r="FM658" s="4"/>
      <c r="FN658" s="4"/>
      <c r="FO658" s="4"/>
      <c r="FP658" s="4"/>
      <c r="FQ658" s="4"/>
      <c r="FR658" s="4"/>
      <c r="FS658" s="4"/>
      <c r="FT658" s="4"/>
      <c r="FU658" s="4"/>
      <c r="FV658" s="4"/>
      <c r="FW658" s="4"/>
      <c r="FX658" s="4"/>
      <c r="FY658" s="4"/>
      <c r="FZ658" s="4"/>
      <c r="GA658" s="4"/>
      <c r="GB658" s="4"/>
      <c r="GC658" s="4"/>
      <c r="GD658" s="4"/>
      <c r="GE658" s="4"/>
      <c r="GF658" s="4"/>
      <c r="GG658" s="4"/>
      <c r="GH658" s="4"/>
      <c r="GI658" s="4"/>
      <c r="GJ658" s="4"/>
      <c r="GK658" s="4"/>
      <c r="GL658" s="4"/>
      <c r="GM658" s="4"/>
      <c r="GN658" s="4"/>
      <c r="GO658" s="4"/>
      <c r="GP658" s="4"/>
      <c r="GQ658" s="4"/>
      <c r="GR658" s="4"/>
      <c r="GS658" s="4"/>
      <c r="GT658" s="4"/>
      <c r="GU658" s="4"/>
      <c r="GV658" s="4"/>
      <c r="GW658" s="4"/>
      <c r="GX658" s="4"/>
    </row>
    <row r="659" spans="1:206" s="3" customFormat="1" x14ac:dyDescent="0.25">
      <c r="A659" s="15"/>
      <c r="B659" s="59"/>
      <c r="C659" s="60"/>
      <c r="D659" s="17"/>
      <c r="E659" s="17"/>
      <c r="F659" s="17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</row>
    <row r="660" spans="1:206" s="3" customFormat="1" x14ac:dyDescent="0.25">
      <c r="A660" s="15"/>
      <c r="B660" s="59"/>
      <c r="C660" s="60"/>
      <c r="D660" s="17"/>
      <c r="E660" s="17"/>
      <c r="F660" s="17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  <c r="DX660" s="4"/>
      <c r="DY660" s="4"/>
      <c r="DZ660" s="4"/>
      <c r="EA660" s="4"/>
      <c r="EB660" s="4"/>
      <c r="EC660" s="4"/>
      <c r="ED660" s="4"/>
      <c r="EE660" s="4"/>
      <c r="EF660" s="4"/>
      <c r="EG660" s="4"/>
      <c r="EH660" s="4"/>
      <c r="EI660" s="4"/>
      <c r="EJ660" s="4"/>
      <c r="EK660" s="4"/>
      <c r="EL660" s="4"/>
      <c r="EM660" s="4"/>
      <c r="EN660" s="4"/>
      <c r="EO660" s="4"/>
      <c r="EP660" s="4"/>
      <c r="EQ660" s="4"/>
      <c r="ER660" s="4"/>
      <c r="ES660" s="4"/>
      <c r="ET660" s="4"/>
      <c r="EU660" s="4"/>
      <c r="EV660" s="4"/>
      <c r="EW660" s="4"/>
      <c r="EX660" s="4"/>
      <c r="EY660" s="4"/>
      <c r="EZ660" s="4"/>
      <c r="FA660" s="4"/>
      <c r="FB660" s="4"/>
      <c r="FC660" s="4"/>
      <c r="FD660" s="4"/>
      <c r="FE660" s="4"/>
      <c r="FF660" s="4"/>
      <c r="FG660" s="4"/>
      <c r="FH660" s="4"/>
      <c r="FI660" s="4"/>
      <c r="FJ660" s="4"/>
      <c r="FK660" s="4"/>
      <c r="FL660" s="4"/>
      <c r="FM660" s="4"/>
      <c r="FN660" s="4"/>
      <c r="FO660" s="4"/>
      <c r="FP660" s="4"/>
      <c r="FQ660" s="4"/>
      <c r="FR660" s="4"/>
      <c r="FS660" s="4"/>
      <c r="FT660" s="4"/>
      <c r="FU660" s="4"/>
      <c r="FV660" s="4"/>
      <c r="FW660" s="4"/>
      <c r="FX660" s="4"/>
      <c r="FY660" s="4"/>
      <c r="FZ660" s="4"/>
      <c r="GA660" s="4"/>
      <c r="GB660" s="4"/>
      <c r="GC660" s="4"/>
      <c r="GD660" s="4"/>
      <c r="GE660" s="4"/>
      <c r="GF660" s="4"/>
      <c r="GG660" s="4"/>
      <c r="GH660" s="4"/>
      <c r="GI660" s="4"/>
      <c r="GJ660" s="4"/>
      <c r="GK660" s="4"/>
      <c r="GL660" s="4"/>
      <c r="GM660" s="4"/>
      <c r="GN660" s="4"/>
      <c r="GO660" s="4"/>
      <c r="GP660" s="4"/>
      <c r="GQ660" s="4"/>
      <c r="GR660" s="4"/>
      <c r="GS660" s="4"/>
      <c r="GT660" s="4"/>
      <c r="GU660" s="4"/>
      <c r="GV660" s="4"/>
      <c r="GW660" s="4"/>
      <c r="GX660" s="4"/>
    </row>
    <row r="661" spans="1:206" s="3" customFormat="1" x14ac:dyDescent="0.25">
      <c r="A661" s="15"/>
      <c r="B661" s="59"/>
      <c r="C661" s="60"/>
      <c r="D661" s="17"/>
      <c r="E661" s="17"/>
      <c r="F661" s="17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</row>
    <row r="662" spans="1:206" s="3" customFormat="1" x14ac:dyDescent="0.25">
      <c r="A662" s="15"/>
      <c r="B662" s="59"/>
      <c r="C662" s="60"/>
      <c r="D662" s="17"/>
      <c r="E662" s="17"/>
      <c r="F662" s="17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  <c r="DX662" s="4"/>
      <c r="DY662" s="4"/>
      <c r="DZ662" s="4"/>
      <c r="EA662" s="4"/>
      <c r="EB662" s="4"/>
      <c r="EC662" s="4"/>
      <c r="ED662" s="4"/>
      <c r="EE662" s="4"/>
      <c r="EF662" s="4"/>
      <c r="EG662" s="4"/>
      <c r="EH662" s="4"/>
      <c r="EI662" s="4"/>
      <c r="EJ662" s="4"/>
      <c r="EK662" s="4"/>
      <c r="EL662" s="4"/>
      <c r="EM662" s="4"/>
      <c r="EN662" s="4"/>
      <c r="EO662" s="4"/>
      <c r="EP662" s="4"/>
      <c r="EQ662" s="4"/>
      <c r="ER662" s="4"/>
      <c r="ES662" s="4"/>
      <c r="ET662" s="4"/>
      <c r="EU662" s="4"/>
      <c r="EV662" s="4"/>
      <c r="EW662" s="4"/>
      <c r="EX662" s="4"/>
      <c r="EY662" s="4"/>
      <c r="EZ662" s="4"/>
      <c r="FA662" s="4"/>
      <c r="FB662" s="4"/>
      <c r="FC662" s="4"/>
      <c r="FD662" s="4"/>
      <c r="FE662" s="4"/>
      <c r="FF662" s="4"/>
      <c r="FG662" s="4"/>
      <c r="FH662" s="4"/>
      <c r="FI662" s="4"/>
      <c r="FJ662" s="4"/>
      <c r="FK662" s="4"/>
      <c r="FL662" s="4"/>
      <c r="FM662" s="4"/>
      <c r="FN662" s="4"/>
      <c r="FO662" s="4"/>
      <c r="FP662" s="4"/>
      <c r="FQ662" s="4"/>
      <c r="FR662" s="4"/>
      <c r="FS662" s="4"/>
      <c r="FT662" s="4"/>
      <c r="FU662" s="4"/>
      <c r="FV662" s="4"/>
      <c r="FW662" s="4"/>
      <c r="FX662" s="4"/>
      <c r="FY662" s="4"/>
      <c r="FZ662" s="4"/>
      <c r="GA662" s="4"/>
      <c r="GB662" s="4"/>
      <c r="GC662" s="4"/>
      <c r="GD662" s="4"/>
      <c r="GE662" s="4"/>
      <c r="GF662" s="4"/>
      <c r="GG662" s="4"/>
      <c r="GH662" s="4"/>
      <c r="GI662" s="4"/>
      <c r="GJ662" s="4"/>
      <c r="GK662" s="4"/>
      <c r="GL662" s="4"/>
      <c r="GM662" s="4"/>
      <c r="GN662" s="4"/>
      <c r="GO662" s="4"/>
      <c r="GP662" s="4"/>
      <c r="GQ662" s="4"/>
      <c r="GR662" s="4"/>
      <c r="GS662" s="4"/>
      <c r="GT662" s="4"/>
      <c r="GU662" s="4"/>
      <c r="GV662" s="4"/>
      <c r="GW662" s="4"/>
      <c r="GX662" s="4"/>
    </row>
    <row r="663" spans="1:206" s="3" customFormat="1" x14ac:dyDescent="0.25">
      <c r="A663" s="15"/>
      <c r="B663" s="59"/>
      <c r="C663" s="60"/>
      <c r="D663" s="17"/>
      <c r="E663" s="17"/>
      <c r="F663" s="17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</row>
    <row r="664" spans="1:206" s="3" customFormat="1" x14ac:dyDescent="0.25">
      <c r="A664" s="15"/>
      <c r="B664" s="59"/>
      <c r="C664" s="60"/>
      <c r="D664" s="17"/>
      <c r="E664" s="17"/>
      <c r="F664" s="17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</row>
    <row r="665" spans="1:206" s="3" customFormat="1" x14ac:dyDescent="0.25">
      <c r="A665" s="15"/>
      <c r="B665" s="59"/>
      <c r="C665" s="60"/>
      <c r="D665" s="17"/>
      <c r="E665" s="17"/>
      <c r="F665" s="17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  <c r="DX665" s="4"/>
      <c r="DY665" s="4"/>
      <c r="DZ665" s="4"/>
      <c r="EA665" s="4"/>
      <c r="EB665" s="4"/>
      <c r="EC665" s="4"/>
      <c r="ED665" s="4"/>
      <c r="EE665" s="4"/>
      <c r="EF665" s="4"/>
      <c r="EG665" s="4"/>
      <c r="EH665" s="4"/>
      <c r="EI665" s="4"/>
      <c r="EJ665" s="4"/>
      <c r="EK665" s="4"/>
      <c r="EL665" s="4"/>
      <c r="EM665" s="4"/>
      <c r="EN665" s="4"/>
      <c r="EO665" s="4"/>
      <c r="EP665" s="4"/>
      <c r="EQ665" s="4"/>
      <c r="ER665" s="4"/>
      <c r="ES665" s="4"/>
      <c r="ET665" s="4"/>
      <c r="EU665" s="4"/>
      <c r="EV665" s="4"/>
      <c r="EW665" s="4"/>
      <c r="EX665" s="4"/>
      <c r="EY665" s="4"/>
      <c r="EZ665" s="4"/>
      <c r="FA665" s="4"/>
      <c r="FB665" s="4"/>
      <c r="FC665" s="4"/>
      <c r="FD665" s="4"/>
      <c r="FE665" s="4"/>
      <c r="FF665" s="4"/>
      <c r="FG665" s="4"/>
      <c r="FH665" s="4"/>
      <c r="FI665" s="4"/>
      <c r="FJ665" s="4"/>
      <c r="FK665" s="4"/>
      <c r="FL665" s="4"/>
      <c r="FM665" s="4"/>
      <c r="FN665" s="4"/>
      <c r="FO665" s="4"/>
      <c r="FP665" s="4"/>
      <c r="FQ665" s="4"/>
      <c r="FR665" s="4"/>
      <c r="FS665" s="4"/>
      <c r="FT665" s="4"/>
      <c r="FU665" s="4"/>
      <c r="FV665" s="4"/>
      <c r="FW665" s="4"/>
      <c r="FX665" s="4"/>
      <c r="FY665" s="4"/>
      <c r="FZ665" s="4"/>
      <c r="GA665" s="4"/>
      <c r="GB665" s="4"/>
      <c r="GC665" s="4"/>
      <c r="GD665" s="4"/>
      <c r="GE665" s="4"/>
      <c r="GF665" s="4"/>
      <c r="GG665" s="4"/>
      <c r="GH665" s="4"/>
      <c r="GI665" s="4"/>
      <c r="GJ665" s="4"/>
      <c r="GK665" s="4"/>
      <c r="GL665" s="4"/>
      <c r="GM665" s="4"/>
      <c r="GN665" s="4"/>
      <c r="GO665" s="4"/>
      <c r="GP665" s="4"/>
      <c r="GQ665" s="4"/>
      <c r="GR665" s="4"/>
      <c r="GS665" s="4"/>
      <c r="GT665" s="4"/>
      <c r="GU665" s="4"/>
      <c r="GV665" s="4"/>
      <c r="GW665" s="4"/>
      <c r="GX665" s="4"/>
    </row>
    <row r="666" spans="1:206" s="3" customFormat="1" x14ac:dyDescent="0.25">
      <c r="A666" s="15"/>
      <c r="B666" s="59"/>
      <c r="C666" s="60"/>
      <c r="D666" s="17"/>
      <c r="E666" s="17"/>
      <c r="F666" s="17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</row>
    <row r="667" spans="1:206" s="3" customFormat="1" x14ac:dyDescent="0.25">
      <c r="A667" s="15"/>
      <c r="B667" s="59"/>
      <c r="C667" s="60"/>
      <c r="D667" s="17"/>
      <c r="E667" s="17"/>
      <c r="F667" s="17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  <c r="DX667" s="4"/>
      <c r="DY667" s="4"/>
      <c r="DZ667" s="4"/>
      <c r="EA667" s="4"/>
      <c r="EB667" s="4"/>
      <c r="EC667" s="4"/>
      <c r="ED667" s="4"/>
      <c r="EE667" s="4"/>
      <c r="EF667" s="4"/>
      <c r="EG667" s="4"/>
      <c r="EH667" s="4"/>
      <c r="EI667" s="4"/>
      <c r="EJ667" s="4"/>
      <c r="EK667" s="4"/>
      <c r="EL667" s="4"/>
      <c r="EM667" s="4"/>
      <c r="EN667" s="4"/>
      <c r="EO667" s="4"/>
      <c r="EP667" s="4"/>
      <c r="EQ667" s="4"/>
      <c r="ER667" s="4"/>
      <c r="ES667" s="4"/>
      <c r="ET667" s="4"/>
      <c r="EU667" s="4"/>
      <c r="EV667" s="4"/>
      <c r="EW667" s="4"/>
      <c r="EX667" s="4"/>
      <c r="EY667" s="4"/>
      <c r="EZ667" s="4"/>
      <c r="FA667" s="4"/>
      <c r="FB667" s="4"/>
      <c r="FC667" s="4"/>
      <c r="FD667" s="4"/>
      <c r="FE667" s="4"/>
      <c r="FF667" s="4"/>
      <c r="FG667" s="4"/>
      <c r="FH667" s="4"/>
      <c r="FI667" s="4"/>
      <c r="FJ667" s="4"/>
      <c r="FK667" s="4"/>
      <c r="FL667" s="4"/>
      <c r="FM667" s="4"/>
      <c r="FN667" s="4"/>
      <c r="FO667" s="4"/>
      <c r="FP667" s="4"/>
      <c r="FQ667" s="4"/>
      <c r="FR667" s="4"/>
      <c r="FS667" s="4"/>
      <c r="FT667" s="4"/>
      <c r="FU667" s="4"/>
      <c r="FV667" s="4"/>
      <c r="FW667" s="4"/>
      <c r="FX667" s="4"/>
      <c r="FY667" s="4"/>
      <c r="FZ667" s="4"/>
      <c r="GA667" s="4"/>
      <c r="GB667" s="4"/>
      <c r="GC667" s="4"/>
      <c r="GD667" s="4"/>
      <c r="GE667" s="4"/>
      <c r="GF667" s="4"/>
      <c r="GG667" s="4"/>
      <c r="GH667" s="4"/>
      <c r="GI667" s="4"/>
      <c r="GJ667" s="4"/>
      <c r="GK667" s="4"/>
      <c r="GL667" s="4"/>
      <c r="GM667" s="4"/>
      <c r="GN667" s="4"/>
      <c r="GO667" s="4"/>
      <c r="GP667" s="4"/>
      <c r="GQ667" s="4"/>
      <c r="GR667" s="4"/>
      <c r="GS667" s="4"/>
      <c r="GT667" s="4"/>
      <c r="GU667" s="4"/>
      <c r="GV667" s="4"/>
      <c r="GW667" s="4"/>
      <c r="GX667" s="4"/>
    </row>
    <row r="668" spans="1:206" s="3" customFormat="1" x14ac:dyDescent="0.25">
      <c r="A668" s="15"/>
      <c r="B668" s="59"/>
      <c r="C668" s="60"/>
      <c r="D668" s="17"/>
      <c r="E668" s="17"/>
      <c r="F668" s="17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</row>
    <row r="669" spans="1:206" s="3" customFormat="1" x14ac:dyDescent="0.25">
      <c r="A669" s="15"/>
      <c r="B669" s="59"/>
      <c r="C669" s="60"/>
      <c r="D669" s="17"/>
      <c r="E669" s="17"/>
      <c r="F669" s="17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</row>
    <row r="670" spans="1:206" s="3" customFormat="1" x14ac:dyDescent="0.25">
      <c r="A670" s="15"/>
      <c r="B670" s="59"/>
      <c r="C670" s="60"/>
      <c r="D670" s="17"/>
      <c r="E670" s="17"/>
      <c r="F670" s="17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</row>
    <row r="671" spans="1:206" s="3" customFormat="1" x14ac:dyDescent="0.25">
      <c r="A671" s="15"/>
      <c r="B671" s="59"/>
      <c r="C671" s="60"/>
      <c r="D671" s="17"/>
      <c r="E671" s="17"/>
      <c r="F671" s="17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</row>
    <row r="672" spans="1:206" s="3" customFormat="1" x14ac:dyDescent="0.25">
      <c r="A672" s="15"/>
      <c r="B672" s="59"/>
      <c r="C672" s="60"/>
      <c r="D672" s="17"/>
      <c r="E672" s="17"/>
      <c r="F672" s="17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</row>
    <row r="673" spans="1:206" s="3" customFormat="1" x14ac:dyDescent="0.25">
      <c r="A673" s="15"/>
      <c r="B673" s="59"/>
      <c r="C673" s="60"/>
      <c r="D673" s="17"/>
      <c r="E673" s="17"/>
      <c r="F673" s="17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</row>
    <row r="674" spans="1:206" s="3" customFormat="1" x14ac:dyDescent="0.25">
      <c r="A674" s="15"/>
      <c r="B674" s="59"/>
      <c r="C674" s="60"/>
      <c r="D674" s="17"/>
      <c r="E674" s="17"/>
      <c r="F674" s="17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</row>
    <row r="675" spans="1:206" s="3" customFormat="1" x14ac:dyDescent="0.25">
      <c r="A675" s="15"/>
      <c r="B675" s="59"/>
      <c r="C675" s="60"/>
      <c r="D675" s="17"/>
      <c r="E675" s="17"/>
      <c r="F675" s="17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</row>
    <row r="676" spans="1:206" s="3" customFormat="1" x14ac:dyDescent="0.25">
      <c r="A676" s="15"/>
      <c r="B676" s="59"/>
      <c r="C676" s="60"/>
      <c r="D676" s="17"/>
      <c r="E676" s="17"/>
      <c r="F676" s="17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</row>
    <row r="677" spans="1:206" s="3" customFormat="1" x14ac:dyDescent="0.25">
      <c r="A677" s="15"/>
      <c r="B677" s="59"/>
      <c r="C677" s="60"/>
      <c r="D677" s="17"/>
      <c r="E677" s="17"/>
      <c r="F677" s="17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  <c r="DX677" s="4"/>
      <c r="DY677" s="4"/>
      <c r="DZ677" s="4"/>
      <c r="EA677" s="4"/>
      <c r="EB677" s="4"/>
      <c r="EC677" s="4"/>
      <c r="ED677" s="4"/>
      <c r="EE677" s="4"/>
      <c r="EF677" s="4"/>
      <c r="EG677" s="4"/>
      <c r="EH677" s="4"/>
      <c r="EI677" s="4"/>
      <c r="EJ677" s="4"/>
      <c r="EK677" s="4"/>
      <c r="EL677" s="4"/>
      <c r="EM677" s="4"/>
      <c r="EN677" s="4"/>
      <c r="EO677" s="4"/>
      <c r="EP677" s="4"/>
      <c r="EQ677" s="4"/>
      <c r="ER677" s="4"/>
      <c r="ES677" s="4"/>
      <c r="ET677" s="4"/>
      <c r="EU677" s="4"/>
      <c r="EV677" s="4"/>
      <c r="EW677" s="4"/>
      <c r="EX677" s="4"/>
      <c r="EY677" s="4"/>
      <c r="EZ677" s="4"/>
      <c r="FA677" s="4"/>
      <c r="FB677" s="4"/>
      <c r="FC677" s="4"/>
      <c r="FD677" s="4"/>
      <c r="FE677" s="4"/>
      <c r="FF677" s="4"/>
      <c r="FG677" s="4"/>
      <c r="FH677" s="4"/>
      <c r="FI677" s="4"/>
      <c r="FJ677" s="4"/>
      <c r="FK677" s="4"/>
      <c r="FL677" s="4"/>
      <c r="FM677" s="4"/>
      <c r="FN677" s="4"/>
      <c r="FO677" s="4"/>
      <c r="FP677" s="4"/>
      <c r="FQ677" s="4"/>
      <c r="FR677" s="4"/>
      <c r="FS677" s="4"/>
      <c r="FT677" s="4"/>
      <c r="FU677" s="4"/>
      <c r="FV677" s="4"/>
      <c r="FW677" s="4"/>
      <c r="FX677" s="4"/>
      <c r="FY677" s="4"/>
      <c r="FZ677" s="4"/>
      <c r="GA677" s="4"/>
      <c r="GB677" s="4"/>
      <c r="GC677" s="4"/>
      <c r="GD677" s="4"/>
      <c r="GE677" s="4"/>
      <c r="GF677" s="4"/>
      <c r="GG677" s="4"/>
      <c r="GH677" s="4"/>
      <c r="GI677" s="4"/>
      <c r="GJ677" s="4"/>
      <c r="GK677" s="4"/>
      <c r="GL677" s="4"/>
      <c r="GM677" s="4"/>
      <c r="GN677" s="4"/>
      <c r="GO677" s="4"/>
      <c r="GP677" s="4"/>
      <c r="GQ677" s="4"/>
      <c r="GR677" s="4"/>
      <c r="GS677" s="4"/>
      <c r="GT677" s="4"/>
      <c r="GU677" s="4"/>
      <c r="GV677" s="4"/>
      <c r="GW677" s="4"/>
      <c r="GX677" s="4"/>
    </row>
    <row r="678" spans="1:206" s="3" customFormat="1" x14ac:dyDescent="0.25">
      <c r="A678" s="15"/>
      <c r="B678" s="59"/>
      <c r="C678" s="60"/>
      <c r="D678" s="17"/>
      <c r="E678" s="17"/>
      <c r="F678" s="17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</row>
    <row r="679" spans="1:206" s="3" customFormat="1" x14ac:dyDescent="0.25">
      <c r="A679" s="15"/>
      <c r="B679" s="59"/>
      <c r="C679" s="60"/>
      <c r="D679" s="17"/>
      <c r="E679" s="17"/>
      <c r="F679" s="17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  <c r="DX679" s="4"/>
      <c r="DY679" s="4"/>
      <c r="DZ679" s="4"/>
      <c r="EA679" s="4"/>
      <c r="EB679" s="4"/>
      <c r="EC679" s="4"/>
      <c r="ED679" s="4"/>
      <c r="EE679" s="4"/>
      <c r="EF679" s="4"/>
      <c r="EG679" s="4"/>
      <c r="EH679" s="4"/>
      <c r="EI679" s="4"/>
      <c r="EJ679" s="4"/>
      <c r="EK679" s="4"/>
      <c r="EL679" s="4"/>
      <c r="EM679" s="4"/>
      <c r="EN679" s="4"/>
      <c r="EO679" s="4"/>
      <c r="EP679" s="4"/>
      <c r="EQ679" s="4"/>
      <c r="ER679" s="4"/>
      <c r="ES679" s="4"/>
      <c r="ET679" s="4"/>
      <c r="EU679" s="4"/>
      <c r="EV679" s="4"/>
      <c r="EW679" s="4"/>
      <c r="EX679" s="4"/>
      <c r="EY679" s="4"/>
      <c r="EZ679" s="4"/>
      <c r="FA679" s="4"/>
      <c r="FB679" s="4"/>
      <c r="FC679" s="4"/>
      <c r="FD679" s="4"/>
      <c r="FE679" s="4"/>
      <c r="FF679" s="4"/>
      <c r="FG679" s="4"/>
      <c r="FH679" s="4"/>
      <c r="FI679" s="4"/>
      <c r="FJ679" s="4"/>
      <c r="FK679" s="4"/>
      <c r="FL679" s="4"/>
      <c r="FM679" s="4"/>
      <c r="FN679" s="4"/>
      <c r="FO679" s="4"/>
      <c r="FP679" s="4"/>
      <c r="FQ679" s="4"/>
      <c r="FR679" s="4"/>
      <c r="FS679" s="4"/>
      <c r="FT679" s="4"/>
      <c r="FU679" s="4"/>
      <c r="FV679" s="4"/>
      <c r="FW679" s="4"/>
      <c r="FX679" s="4"/>
      <c r="FY679" s="4"/>
      <c r="FZ679" s="4"/>
      <c r="GA679" s="4"/>
      <c r="GB679" s="4"/>
      <c r="GC679" s="4"/>
      <c r="GD679" s="4"/>
      <c r="GE679" s="4"/>
      <c r="GF679" s="4"/>
      <c r="GG679" s="4"/>
      <c r="GH679" s="4"/>
      <c r="GI679" s="4"/>
      <c r="GJ679" s="4"/>
      <c r="GK679" s="4"/>
      <c r="GL679" s="4"/>
      <c r="GM679" s="4"/>
      <c r="GN679" s="4"/>
      <c r="GO679" s="4"/>
      <c r="GP679" s="4"/>
      <c r="GQ679" s="4"/>
      <c r="GR679" s="4"/>
      <c r="GS679" s="4"/>
      <c r="GT679" s="4"/>
      <c r="GU679" s="4"/>
      <c r="GV679" s="4"/>
      <c r="GW679" s="4"/>
      <c r="GX679" s="4"/>
    </row>
    <row r="680" spans="1:206" s="3" customFormat="1" x14ac:dyDescent="0.25">
      <c r="A680" s="15"/>
      <c r="B680" s="59"/>
      <c r="C680" s="60"/>
      <c r="D680" s="17"/>
      <c r="E680" s="17"/>
      <c r="F680" s="17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</row>
    <row r="681" spans="1:206" s="3" customFormat="1" x14ac:dyDescent="0.25">
      <c r="A681" s="15"/>
      <c r="B681" s="59"/>
      <c r="C681" s="60"/>
      <c r="D681" s="17"/>
      <c r="E681" s="17"/>
      <c r="F681" s="17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  <c r="FK681" s="4"/>
      <c r="FL681" s="4"/>
      <c r="FM681" s="4"/>
      <c r="FN681" s="4"/>
      <c r="FO681" s="4"/>
      <c r="FP681" s="4"/>
      <c r="FQ681" s="4"/>
      <c r="FR681" s="4"/>
      <c r="FS681" s="4"/>
      <c r="FT681" s="4"/>
      <c r="FU681" s="4"/>
      <c r="FV681" s="4"/>
      <c r="FW681" s="4"/>
      <c r="FX681" s="4"/>
      <c r="FY681" s="4"/>
      <c r="FZ681" s="4"/>
      <c r="GA681" s="4"/>
      <c r="GB681" s="4"/>
      <c r="GC681" s="4"/>
      <c r="GD681" s="4"/>
      <c r="GE681" s="4"/>
      <c r="GF681" s="4"/>
      <c r="GG681" s="4"/>
      <c r="GH681" s="4"/>
      <c r="GI681" s="4"/>
      <c r="GJ681" s="4"/>
      <c r="GK681" s="4"/>
      <c r="GL681" s="4"/>
      <c r="GM681" s="4"/>
      <c r="GN681" s="4"/>
      <c r="GO681" s="4"/>
      <c r="GP681" s="4"/>
      <c r="GQ681" s="4"/>
      <c r="GR681" s="4"/>
      <c r="GS681" s="4"/>
      <c r="GT681" s="4"/>
      <c r="GU681" s="4"/>
      <c r="GV681" s="4"/>
      <c r="GW681" s="4"/>
      <c r="GX681" s="4"/>
    </row>
    <row r="682" spans="1:206" s="3" customFormat="1" x14ac:dyDescent="0.25">
      <c r="A682" s="15"/>
      <c r="B682" s="59"/>
      <c r="C682" s="60"/>
      <c r="D682" s="17"/>
      <c r="E682" s="17"/>
      <c r="F682" s="17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</row>
    <row r="683" spans="1:206" s="3" customFormat="1" x14ac:dyDescent="0.25">
      <c r="A683" s="15"/>
      <c r="B683" s="59"/>
      <c r="C683" s="60"/>
      <c r="D683" s="17"/>
      <c r="E683" s="17"/>
      <c r="F683" s="17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  <c r="FK683" s="4"/>
      <c r="FL683" s="4"/>
      <c r="FM683" s="4"/>
      <c r="FN683" s="4"/>
      <c r="FO683" s="4"/>
      <c r="FP683" s="4"/>
      <c r="FQ683" s="4"/>
      <c r="FR683" s="4"/>
      <c r="FS683" s="4"/>
      <c r="FT683" s="4"/>
      <c r="FU683" s="4"/>
      <c r="FV683" s="4"/>
      <c r="FW683" s="4"/>
      <c r="FX683" s="4"/>
      <c r="FY683" s="4"/>
      <c r="FZ683" s="4"/>
      <c r="GA683" s="4"/>
      <c r="GB683" s="4"/>
      <c r="GC683" s="4"/>
      <c r="GD683" s="4"/>
      <c r="GE683" s="4"/>
      <c r="GF683" s="4"/>
      <c r="GG683" s="4"/>
      <c r="GH683" s="4"/>
      <c r="GI683" s="4"/>
      <c r="GJ683" s="4"/>
      <c r="GK683" s="4"/>
      <c r="GL683" s="4"/>
      <c r="GM683" s="4"/>
      <c r="GN683" s="4"/>
      <c r="GO683" s="4"/>
      <c r="GP683" s="4"/>
      <c r="GQ683" s="4"/>
      <c r="GR683" s="4"/>
      <c r="GS683" s="4"/>
      <c r="GT683" s="4"/>
      <c r="GU683" s="4"/>
      <c r="GV683" s="4"/>
      <c r="GW683" s="4"/>
      <c r="GX683" s="4"/>
    </row>
    <row r="684" spans="1:206" s="3" customFormat="1" x14ac:dyDescent="0.25">
      <c r="A684" s="15"/>
      <c r="B684" s="59"/>
      <c r="C684" s="60"/>
      <c r="D684" s="17"/>
      <c r="E684" s="17"/>
      <c r="F684" s="17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</row>
    <row r="685" spans="1:206" s="3" customFormat="1" x14ac:dyDescent="0.25">
      <c r="A685" s="15"/>
      <c r="B685" s="59"/>
      <c r="C685" s="60"/>
      <c r="D685" s="17"/>
      <c r="E685" s="17"/>
      <c r="F685" s="17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  <c r="FK685" s="4"/>
      <c r="FL685" s="4"/>
      <c r="FM685" s="4"/>
      <c r="FN685" s="4"/>
      <c r="FO685" s="4"/>
      <c r="FP685" s="4"/>
      <c r="FQ685" s="4"/>
      <c r="FR685" s="4"/>
      <c r="FS685" s="4"/>
      <c r="FT685" s="4"/>
      <c r="FU685" s="4"/>
      <c r="FV685" s="4"/>
      <c r="FW685" s="4"/>
      <c r="FX685" s="4"/>
      <c r="FY685" s="4"/>
      <c r="FZ685" s="4"/>
      <c r="GA685" s="4"/>
      <c r="GB685" s="4"/>
      <c r="GC685" s="4"/>
      <c r="GD685" s="4"/>
      <c r="GE685" s="4"/>
      <c r="GF685" s="4"/>
      <c r="GG685" s="4"/>
      <c r="GH685" s="4"/>
      <c r="GI685" s="4"/>
      <c r="GJ685" s="4"/>
      <c r="GK685" s="4"/>
      <c r="GL685" s="4"/>
      <c r="GM685" s="4"/>
      <c r="GN685" s="4"/>
      <c r="GO685" s="4"/>
      <c r="GP685" s="4"/>
      <c r="GQ685" s="4"/>
      <c r="GR685" s="4"/>
      <c r="GS685" s="4"/>
      <c r="GT685" s="4"/>
      <c r="GU685" s="4"/>
      <c r="GV685" s="4"/>
      <c r="GW685" s="4"/>
      <c r="GX685" s="4"/>
    </row>
    <row r="686" spans="1:206" s="3" customFormat="1" x14ac:dyDescent="0.25">
      <c r="A686" s="15"/>
      <c r="B686" s="59"/>
      <c r="C686" s="60"/>
      <c r="D686" s="17"/>
      <c r="E686" s="17"/>
      <c r="F686" s="17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</row>
    <row r="687" spans="1:206" s="3" customFormat="1" x14ac:dyDescent="0.25">
      <c r="A687" s="15"/>
      <c r="B687" s="59"/>
      <c r="C687" s="60"/>
      <c r="D687" s="17"/>
      <c r="E687" s="17"/>
      <c r="F687" s="17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  <c r="FK687" s="4"/>
      <c r="FL687" s="4"/>
      <c r="FM687" s="4"/>
      <c r="FN687" s="4"/>
      <c r="FO687" s="4"/>
      <c r="FP687" s="4"/>
      <c r="FQ687" s="4"/>
      <c r="FR687" s="4"/>
      <c r="FS687" s="4"/>
      <c r="FT687" s="4"/>
      <c r="FU687" s="4"/>
      <c r="FV687" s="4"/>
      <c r="FW687" s="4"/>
      <c r="FX687" s="4"/>
      <c r="FY687" s="4"/>
      <c r="FZ687" s="4"/>
      <c r="GA687" s="4"/>
      <c r="GB687" s="4"/>
      <c r="GC687" s="4"/>
      <c r="GD687" s="4"/>
      <c r="GE687" s="4"/>
      <c r="GF687" s="4"/>
      <c r="GG687" s="4"/>
      <c r="GH687" s="4"/>
      <c r="GI687" s="4"/>
      <c r="GJ687" s="4"/>
      <c r="GK687" s="4"/>
      <c r="GL687" s="4"/>
      <c r="GM687" s="4"/>
      <c r="GN687" s="4"/>
      <c r="GO687" s="4"/>
      <c r="GP687" s="4"/>
      <c r="GQ687" s="4"/>
      <c r="GR687" s="4"/>
      <c r="GS687" s="4"/>
      <c r="GT687" s="4"/>
      <c r="GU687" s="4"/>
      <c r="GV687" s="4"/>
      <c r="GW687" s="4"/>
      <c r="GX687" s="4"/>
    </row>
    <row r="688" spans="1:206" s="3" customFormat="1" x14ac:dyDescent="0.25">
      <c r="A688" s="15"/>
      <c r="B688" s="59"/>
      <c r="C688" s="60"/>
      <c r="D688" s="17"/>
      <c r="E688" s="17"/>
      <c r="F688" s="17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</row>
    <row r="689" spans="1:206" s="3" customFormat="1" x14ac:dyDescent="0.25">
      <c r="A689" s="15"/>
      <c r="B689" s="59"/>
      <c r="C689" s="60"/>
      <c r="D689" s="17"/>
      <c r="E689" s="17"/>
      <c r="F689" s="17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  <c r="FK689" s="4"/>
      <c r="FL689" s="4"/>
      <c r="FM689" s="4"/>
      <c r="FN689" s="4"/>
      <c r="FO689" s="4"/>
      <c r="FP689" s="4"/>
      <c r="FQ689" s="4"/>
      <c r="FR689" s="4"/>
      <c r="FS689" s="4"/>
      <c r="FT689" s="4"/>
      <c r="FU689" s="4"/>
      <c r="FV689" s="4"/>
      <c r="FW689" s="4"/>
      <c r="FX689" s="4"/>
      <c r="FY689" s="4"/>
      <c r="FZ689" s="4"/>
      <c r="GA689" s="4"/>
      <c r="GB689" s="4"/>
      <c r="GC689" s="4"/>
      <c r="GD689" s="4"/>
      <c r="GE689" s="4"/>
      <c r="GF689" s="4"/>
      <c r="GG689" s="4"/>
      <c r="GH689" s="4"/>
      <c r="GI689" s="4"/>
      <c r="GJ689" s="4"/>
      <c r="GK689" s="4"/>
      <c r="GL689" s="4"/>
      <c r="GM689" s="4"/>
      <c r="GN689" s="4"/>
      <c r="GO689" s="4"/>
      <c r="GP689" s="4"/>
      <c r="GQ689" s="4"/>
      <c r="GR689" s="4"/>
      <c r="GS689" s="4"/>
      <c r="GT689" s="4"/>
      <c r="GU689" s="4"/>
      <c r="GV689" s="4"/>
      <c r="GW689" s="4"/>
      <c r="GX689" s="4"/>
    </row>
    <row r="690" spans="1:206" s="3" customFormat="1" x14ac:dyDescent="0.25">
      <c r="A690" s="15"/>
      <c r="B690" s="59"/>
      <c r="C690" s="60"/>
      <c r="D690" s="17"/>
      <c r="E690" s="17"/>
      <c r="F690" s="17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</row>
    <row r="691" spans="1:206" s="3" customFormat="1" x14ac:dyDescent="0.25">
      <c r="A691" s="15"/>
      <c r="B691" s="59"/>
      <c r="C691" s="60"/>
      <c r="D691" s="17"/>
      <c r="E691" s="17"/>
      <c r="F691" s="17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  <c r="FK691" s="4"/>
      <c r="FL691" s="4"/>
      <c r="FM691" s="4"/>
      <c r="FN691" s="4"/>
      <c r="FO691" s="4"/>
      <c r="FP691" s="4"/>
      <c r="FQ691" s="4"/>
      <c r="FR691" s="4"/>
      <c r="FS691" s="4"/>
      <c r="FT691" s="4"/>
      <c r="FU691" s="4"/>
      <c r="FV691" s="4"/>
      <c r="FW691" s="4"/>
      <c r="FX691" s="4"/>
      <c r="FY691" s="4"/>
      <c r="FZ691" s="4"/>
      <c r="GA691" s="4"/>
      <c r="GB691" s="4"/>
      <c r="GC691" s="4"/>
      <c r="GD691" s="4"/>
      <c r="GE691" s="4"/>
      <c r="GF691" s="4"/>
      <c r="GG691" s="4"/>
      <c r="GH691" s="4"/>
      <c r="GI691" s="4"/>
      <c r="GJ691" s="4"/>
      <c r="GK691" s="4"/>
      <c r="GL691" s="4"/>
      <c r="GM691" s="4"/>
      <c r="GN691" s="4"/>
      <c r="GO691" s="4"/>
      <c r="GP691" s="4"/>
      <c r="GQ691" s="4"/>
      <c r="GR691" s="4"/>
      <c r="GS691" s="4"/>
      <c r="GT691" s="4"/>
      <c r="GU691" s="4"/>
      <c r="GV691" s="4"/>
      <c r="GW691" s="4"/>
      <c r="GX691" s="4"/>
    </row>
    <row r="692" spans="1:206" s="3" customFormat="1" x14ac:dyDescent="0.25">
      <c r="A692" s="15"/>
      <c r="B692" s="59"/>
      <c r="C692" s="60"/>
      <c r="D692" s="17"/>
      <c r="E692" s="17"/>
      <c r="F692" s="17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</row>
    <row r="693" spans="1:206" s="3" customFormat="1" x14ac:dyDescent="0.25">
      <c r="A693" s="15"/>
      <c r="B693" s="59"/>
      <c r="C693" s="60"/>
      <c r="D693" s="17"/>
      <c r="E693" s="17"/>
      <c r="F693" s="17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  <c r="FL693" s="4"/>
      <c r="FM693" s="4"/>
      <c r="FN693" s="4"/>
      <c r="FO693" s="4"/>
      <c r="FP693" s="4"/>
      <c r="FQ693" s="4"/>
      <c r="FR693" s="4"/>
      <c r="FS693" s="4"/>
      <c r="FT693" s="4"/>
      <c r="FU693" s="4"/>
      <c r="FV693" s="4"/>
      <c r="FW693" s="4"/>
      <c r="FX693" s="4"/>
      <c r="FY693" s="4"/>
      <c r="FZ693" s="4"/>
      <c r="GA693" s="4"/>
      <c r="GB693" s="4"/>
      <c r="GC693" s="4"/>
      <c r="GD693" s="4"/>
      <c r="GE693" s="4"/>
      <c r="GF693" s="4"/>
      <c r="GG693" s="4"/>
      <c r="GH693" s="4"/>
      <c r="GI693" s="4"/>
      <c r="GJ693" s="4"/>
      <c r="GK693" s="4"/>
      <c r="GL693" s="4"/>
      <c r="GM693" s="4"/>
      <c r="GN693" s="4"/>
      <c r="GO693" s="4"/>
      <c r="GP693" s="4"/>
      <c r="GQ693" s="4"/>
      <c r="GR693" s="4"/>
      <c r="GS693" s="4"/>
      <c r="GT693" s="4"/>
      <c r="GU693" s="4"/>
      <c r="GV693" s="4"/>
      <c r="GW693" s="4"/>
      <c r="GX693" s="4"/>
    </row>
    <row r="694" spans="1:206" s="3" customFormat="1" x14ac:dyDescent="0.25">
      <c r="A694" s="15"/>
      <c r="B694" s="59"/>
      <c r="C694" s="60"/>
      <c r="D694" s="17"/>
      <c r="E694" s="17"/>
      <c r="F694" s="17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</row>
    <row r="695" spans="1:206" s="3" customFormat="1" x14ac:dyDescent="0.25">
      <c r="A695" s="15"/>
      <c r="B695" s="59"/>
      <c r="C695" s="60"/>
      <c r="D695" s="17"/>
      <c r="E695" s="17"/>
      <c r="F695" s="17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  <c r="FL695" s="4"/>
      <c r="FM695" s="4"/>
      <c r="FN695" s="4"/>
      <c r="FO695" s="4"/>
      <c r="FP695" s="4"/>
      <c r="FQ695" s="4"/>
      <c r="FR695" s="4"/>
      <c r="FS695" s="4"/>
      <c r="FT695" s="4"/>
      <c r="FU695" s="4"/>
      <c r="FV695" s="4"/>
      <c r="FW695" s="4"/>
      <c r="FX695" s="4"/>
      <c r="FY695" s="4"/>
      <c r="FZ695" s="4"/>
      <c r="GA695" s="4"/>
      <c r="GB695" s="4"/>
      <c r="GC695" s="4"/>
      <c r="GD695" s="4"/>
      <c r="GE695" s="4"/>
      <c r="GF695" s="4"/>
      <c r="GG695" s="4"/>
      <c r="GH695" s="4"/>
      <c r="GI695" s="4"/>
      <c r="GJ695" s="4"/>
      <c r="GK695" s="4"/>
      <c r="GL695" s="4"/>
      <c r="GM695" s="4"/>
      <c r="GN695" s="4"/>
      <c r="GO695" s="4"/>
      <c r="GP695" s="4"/>
      <c r="GQ695" s="4"/>
      <c r="GR695" s="4"/>
      <c r="GS695" s="4"/>
      <c r="GT695" s="4"/>
      <c r="GU695" s="4"/>
      <c r="GV695" s="4"/>
      <c r="GW695" s="4"/>
      <c r="GX695" s="4"/>
    </row>
    <row r="696" spans="1:206" s="3" customFormat="1" x14ac:dyDescent="0.25">
      <c r="A696" s="15"/>
      <c r="B696" s="59"/>
      <c r="C696" s="60"/>
      <c r="D696" s="17"/>
      <c r="E696" s="17"/>
      <c r="F696" s="17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</row>
    <row r="697" spans="1:206" s="3" customFormat="1" x14ac:dyDescent="0.25">
      <c r="A697" s="15"/>
      <c r="B697" s="59"/>
      <c r="C697" s="60"/>
      <c r="D697" s="17"/>
      <c r="E697" s="17"/>
      <c r="F697" s="17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  <c r="FL697" s="4"/>
      <c r="FM697" s="4"/>
      <c r="FN697" s="4"/>
      <c r="FO697" s="4"/>
      <c r="FP697" s="4"/>
      <c r="FQ697" s="4"/>
      <c r="FR697" s="4"/>
      <c r="FS697" s="4"/>
      <c r="FT697" s="4"/>
      <c r="FU697" s="4"/>
      <c r="FV697" s="4"/>
      <c r="FW697" s="4"/>
      <c r="FX697" s="4"/>
      <c r="FY697" s="4"/>
      <c r="FZ697" s="4"/>
      <c r="GA697" s="4"/>
      <c r="GB697" s="4"/>
      <c r="GC697" s="4"/>
      <c r="GD697" s="4"/>
      <c r="GE697" s="4"/>
      <c r="GF697" s="4"/>
      <c r="GG697" s="4"/>
      <c r="GH697" s="4"/>
      <c r="GI697" s="4"/>
      <c r="GJ697" s="4"/>
      <c r="GK697" s="4"/>
      <c r="GL697" s="4"/>
      <c r="GM697" s="4"/>
      <c r="GN697" s="4"/>
      <c r="GO697" s="4"/>
      <c r="GP697" s="4"/>
      <c r="GQ697" s="4"/>
      <c r="GR697" s="4"/>
      <c r="GS697" s="4"/>
      <c r="GT697" s="4"/>
      <c r="GU697" s="4"/>
      <c r="GV697" s="4"/>
      <c r="GW697" s="4"/>
      <c r="GX697" s="4"/>
    </row>
    <row r="698" spans="1:206" s="3" customFormat="1" x14ac:dyDescent="0.25">
      <c r="A698" s="15"/>
      <c r="B698" s="59"/>
      <c r="C698" s="60"/>
      <c r="D698" s="17"/>
      <c r="E698" s="17"/>
      <c r="F698" s="17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</row>
    <row r="699" spans="1:206" s="3" customFormat="1" x14ac:dyDescent="0.25">
      <c r="A699" s="15"/>
      <c r="B699" s="59"/>
      <c r="C699" s="60"/>
      <c r="D699" s="17"/>
      <c r="E699" s="17"/>
      <c r="F699" s="17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  <c r="FL699" s="4"/>
      <c r="FM699" s="4"/>
      <c r="FN699" s="4"/>
      <c r="FO699" s="4"/>
      <c r="FP699" s="4"/>
      <c r="FQ699" s="4"/>
      <c r="FR699" s="4"/>
      <c r="FS699" s="4"/>
      <c r="FT699" s="4"/>
      <c r="FU699" s="4"/>
      <c r="FV699" s="4"/>
      <c r="FW699" s="4"/>
      <c r="FX699" s="4"/>
      <c r="FY699" s="4"/>
      <c r="FZ699" s="4"/>
      <c r="GA699" s="4"/>
      <c r="GB699" s="4"/>
      <c r="GC699" s="4"/>
      <c r="GD699" s="4"/>
      <c r="GE699" s="4"/>
      <c r="GF699" s="4"/>
      <c r="GG699" s="4"/>
      <c r="GH699" s="4"/>
      <c r="GI699" s="4"/>
      <c r="GJ699" s="4"/>
      <c r="GK699" s="4"/>
      <c r="GL699" s="4"/>
      <c r="GM699" s="4"/>
      <c r="GN699" s="4"/>
      <c r="GO699" s="4"/>
      <c r="GP699" s="4"/>
      <c r="GQ699" s="4"/>
      <c r="GR699" s="4"/>
      <c r="GS699" s="4"/>
      <c r="GT699" s="4"/>
      <c r="GU699" s="4"/>
      <c r="GV699" s="4"/>
      <c r="GW699" s="4"/>
      <c r="GX699" s="4"/>
    </row>
    <row r="700" spans="1:206" s="3" customFormat="1" x14ac:dyDescent="0.25">
      <c r="A700" s="15"/>
      <c r="B700" s="59"/>
      <c r="C700" s="60"/>
      <c r="D700" s="17"/>
      <c r="E700" s="17"/>
      <c r="F700" s="17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</row>
    <row r="701" spans="1:206" s="3" customFormat="1" x14ac:dyDescent="0.25">
      <c r="A701" s="15"/>
      <c r="B701" s="59"/>
      <c r="C701" s="60"/>
      <c r="D701" s="17"/>
      <c r="E701" s="17"/>
      <c r="F701" s="17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  <c r="FL701" s="4"/>
      <c r="FM701" s="4"/>
      <c r="FN701" s="4"/>
      <c r="FO701" s="4"/>
      <c r="FP701" s="4"/>
      <c r="FQ701" s="4"/>
      <c r="FR701" s="4"/>
      <c r="FS701" s="4"/>
      <c r="FT701" s="4"/>
      <c r="FU701" s="4"/>
      <c r="FV701" s="4"/>
      <c r="FW701" s="4"/>
      <c r="FX701" s="4"/>
      <c r="FY701" s="4"/>
      <c r="FZ701" s="4"/>
      <c r="GA701" s="4"/>
      <c r="GB701" s="4"/>
      <c r="GC701" s="4"/>
      <c r="GD701" s="4"/>
      <c r="GE701" s="4"/>
      <c r="GF701" s="4"/>
      <c r="GG701" s="4"/>
      <c r="GH701" s="4"/>
      <c r="GI701" s="4"/>
      <c r="GJ701" s="4"/>
      <c r="GK701" s="4"/>
      <c r="GL701" s="4"/>
      <c r="GM701" s="4"/>
      <c r="GN701" s="4"/>
      <c r="GO701" s="4"/>
      <c r="GP701" s="4"/>
      <c r="GQ701" s="4"/>
      <c r="GR701" s="4"/>
      <c r="GS701" s="4"/>
      <c r="GT701" s="4"/>
      <c r="GU701" s="4"/>
      <c r="GV701" s="4"/>
      <c r="GW701" s="4"/>
      <c r="GX701" s="4"/>
    </row>
    <row r="702" spans="1:206" s="3" customFormat="1" x14ac:dyDescent="0.25">
      <c r="A702" s="15"/>
      <c r="B702" s="59"/>
      <c r="C702" s="60"/>
      <c r="D702" s="17"/>
      <c r="E702" s="17"/>
      <c r="F702" s="17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</row>
    <row r="703" spans="1:206" s="3" customFormat="1" x14ac:dyDescent="0.25">
      <c r="A703" s="15"/>
      <c r="B703" s="59"/>
      <c r="C703" s="60"/>
      <c r="D703" s="17"/>
      <c r="E703" s="17"/>
      <c r="F703" s="17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  <c r="FL703" s="4"/>
      <c r="FM703" s="4"/>
      <c r="FN703" s="4"/>
      <c r="FO703" s="4"/>
      <c r="FP703" s="4"/>
      <c r="FQ703" s="4"/>
      <c r="FR703" s="4"/>
      <c r="FS703" s="4"/>
      <c r="FT703" s="4"/>
      <c r="FU703" s="4"/>
      <c r="FV703" s="4"/>
      <c r="FW703" s="4"/>
      <c r="FX703" s="4"/>
      <c r="FY703" s="4"/>
      <c r="FZ703" s="4"/>
      <c r="GA703" s="4"/>
      <c r="GB703" s="4"/>
      <c r="GC703" s="4"/>
      <c r="GD703" s="4"/>
      <c r="GE703" s="4"/>
      <c r="GF703" s="4"/>
      <c r="GG703" s="4"/>
      <c r="GH703" s="4"/>
      <c r="GI703" s="4"/>
      <c r="GJ703" s="4"/>
      <c r="GK703" s="4"/>
      <c r="GL703" s="4"/>
      <c r="GM703" s="4"/>
      <c r="GN703" s="4"/>
      <c r="GO703" s="4"/>
      <c r="GP703" s="4"/>
      <c r="GQ703" s="4"/>
      <c r="GR703" s="4"/>
      <c r="GS703" s="4"/>
      <c r="GT703" s="4"/>
      <c r="GU703" s="4"/>
      <c r="GV703" s="4"/>
      <c r="GW703" s="4"/>
      <c r="GX703" s="4"/>
    </row>
    <row r="704" spans="1:206" s="3" customFormat="1" x14ac:dyDescent="0.25">
      <c r="A704" s="15"/>
      <c r="B704" s="59"/>
      <c r="C704" s="60"/>
      <c r="D704" s="17"/>
      <c r="E704" s="17"/>
      <c r="F704" s="17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</row>
    <row r="705" spans="1:206" s="3" customFormat="1" x14ac:dyDescent="0.25">
      <c r="A705" s="15"/>
      <c r="B705" s="59"/>
      <c r="C705" s="60"/>
      <c r="D705" s="17"/>
      <c r="E705" s="17"/>
      <c r="F705" s="17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  <c r="FL705" s="4"/>
      <c r="FM705" s="4"/>
      <c r="FN705" s="4"/>
      <c r="FO705" s="4"/>
      <c r="FP705" s="4"/>
      <c r="FQ705" s="4"/>
      <c r="FR705" s="4"/>
      <c r="FS705" s="4"/>
      <c r="FT705" s="4"/>
      <c r="FU705" s="4"/>
      <c r="FV705" s="4"/>
      <c r="FW705" s="4"/>
      <c r="FX705" s="4"/>
      <c r="FY705" s="4"/>
      <c r="FZ705" s="4"/>
      <c r="GA705" s="4"/>
      <c r="GB705" s="4"/>
      <c r="GC705" s="4"/>
      <c r="GD705" s="4"/>
      <c r="GE705" s="4"/>
      <c r="GF705" s="4"/>
      <c r="GG705" s="4"/>
      <c r="GH705" s="4"/>
      <c r="GI705" s="4"/>
      <c r="GJ705" s="4"/>
      <c r="GK705" s="4"/>
      <c r="GL705" s="4"/>
      <c r="GM705" s="4"/>
      <c r="GN705" s="4"/>
      <c r="GO705" s="4"/>
      <c r="GP705" s="4"/>
      <c r="GQ705" s="4"/>
      <c r="GR705" s="4"/>
      <c r="GS705" s="4"/>
      <c r="GT705" s="4"/>
      <c r="GU705" s="4"/>
      <c r="GV705" s="4"/>
      <c r="GW705" s="4"/>
      <c r="GX705" s="4"/>
    </row>
    <row r="706" spans="1:206" s="3" customFormat="1" x14ac:dyDescent="0.25">
      <c r="A706" s="15"/>
      <c r="B706" s="59"/>
      <c r="C706" s="60"/>
      <c r="D706" s="17"/>
      <c r="E706" s="17"/>
      <c r="F706" s="17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</row>
    <row r="707" spans="1:206" s="3" customFormat="1" x14ac:dyDescent="0.25">
      <c r="A707" s="15"/>
      <c r="B707" s="59"/>
      <c r="C707" s="60"/>
      <c r="D707" s="17"/>
      <c r="E707" s="17"/>
      <c r="F707" s="17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  <c r="FL707" s="4"/>
      <c r="FM707" s="4"/>
      <c r="FN707" s="4"/>
      <c r="FO707" s="4"/>
      <c r="FP707" s="4"/>
      <c r="FQ707" s="4"/>
      <c r="FR707" s="4"/>
      <c r="FS707" s="4"/>
      <c r="FT707" s="4"/>
      <c r="FU707" s="4"/>
      <c r="FV707" s="4"/>
      <c r="FW707" s="4"/>
      <c r="FX707" s="4"/>
      <c r="FY707" s="4"/>
      <c r="FZ707" s="4"/>
      <c r="GA707" s="4"/>
      <c r="GB707" s="4"/>
      <c r="GC707" s="4"/>
      <c r="GD707" s="4"/>
      <c r="GE707" s="4"/>
      <c r="GF707" s="4"/>
      <c r="GG707" s="4"/>
      <c r="GH707" s="4"/>
      <c r="GI707" s="4"/>
      <c r="GJ707" s="4"/>
      <c r="GK707" s="4"/>
      <c r="GL707" s="4"/>
      <c r="GM707" s="4"/>
      <c r="GN707" s="4"/>
      <c r="GO707" s="4"/>
      <c r="GP707" s="4"/>
      <c r="GQ707" s="4"/>
      <c r="GR707" s="4"/>
      <c r="GS707" s="4"/>
      <c r="GT707" s="4"/>
      <c r="GU707" s="4"/>
      <c r="GV707" s="4"/>
      <c r="GW707" s="4"/>
      <c r="GX707" s="4"/>
    </row>
    <row r="708" spans="1:206" s="3" customFormat="1" x14ac:dyDescent="0.25">
      <c r="A708" s="15"/>
      <c r="B708" s="59"/>
      <c r="C708" s="60"/>
      <c r="D708" s="17"/>
      <c r="E708" s="17"/>
      <c r="F708" s="17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</row>
    <row r="709" spans="1:206" s="3" customFormat="1" x14ac:dyDescent="0.25">
      <c r="A709" s="15"/>
      <c r="B709" s="59"/>
      <c r="C709" s="60"/>
      <c r="D709" s="17"/>
      <c r="E709" s="17"/>
      <c r="F709" s="17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  <c r="FL709" s="4"/>
      <c r="FM709" s="4"/>
      <c r="FN709" s="4"/>
      <c r="FO709" s="4"/>
      <c r="FP709" s="4"/>
      <c r="FQ709" s="4"/>
      <c r="FR709" s="4"/>
      <c r="FS709" s="4"/>
      <c r="FT709" s="4"/>
      <c r="FU709" s="4"/>
      <c r="FV709" s="4"/>
      <c r="FW709" s="4"/>
      <c r="FX709" s="4"/>
      <c r="FY709" s="4"/>
      <c r="FZ709" s="4"/>
      <c r="GA709" s="4"/>
      <c r="GB709" s="4"/>
      <c r="GC709" s="4"/>
      <c r="GD709" s="4"/>
      <c r="GE709" s="4"/>
      <c r="GF709" s="4"/>
      <c r="GG709" s="4"/>
      <c r="GH709" s="4"/>
      <c r="GI709" s="4"/>
      <c r="GJ709" s="4"/>
      <c r="GK709" s="4"/>
      <c r="GL709" s="4"/>
      <c r="GM709" s="4"/>
      <c r="GN709" s="4"/>
      <c r="GO709" s="4"/>
      <c r="GP709" s="4"/>
      <c r="GQ709" s="4"/>
      <c r="GR709" s="4"/>
      <c r="GS709" s="4"/>
      <c r="GT709" s="4"/>
      <c r="GU709" s="4"/>
      <c r="GV709" s="4"/>
      <c r="GW709" s="4"/>
      <c r="GX709" s="4"/>
    </row>
    <row r="710" spans="1:206" s="3" customFormat="1" x14ac:dyDescent="0.25">
      <c r="A710" s="15"/>
      <c r="B710" s="59"/>
      <c r="C710" s="60"/>
      <c r="D710" s="17"/>
      <c r="E710" s="17"/>
      <c r="F710" s="17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</row>
    <row r="711" spans="1:206" s="3" customFormat="1" x14ac:dyDescent="0.25">
      <c r="A711" s="15"/>
      <c r="B711" s="59"/>
      <c r="C711" s="60"/>
      <c r="D711" s="17"/>
      <c r="E711" s="17"/>
      <c r="F711" s="17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  <c r="FL711" s="4"/>
      <c r="FM711" s="4"/>
      <c r="FN711" s="4"/>
      <c r="FO711" s="4"/>
      <c r="FP711" s="4"/>
      <c r="FQ711" s="4"/>
      <c r="FR711" s="4"/>
      <c r="FS711" s="4"/>
      <c r="FT711" s="4"/>
      <c r="FU711" s="4"/>
      <c r="FV711" s="4"/>
      <c r="FW711" s="4"/>
      <c r="FX711" s="4"/>
      <c r="FY711" s="4"/>
      <c r="FZ711" s="4"/>
      <c r="GA711" s="4"/>
      <c r="GB711" s="4"/>
      <c r="GC711" s="4"/>
      <c r="GD711" s="4"/>
      <c r="GE711" s="4"/>
      <c r="GF711" s="4"/>
      <c r="GG711" s="4"/>
      <c r="GH711" s="4"/>
      <c r="GI711" s="4"/>
      <c r="GJ711" s="4"/>
      <c r="GK711" s="4"/>
      <c r="GL711" s="4"/>
      <c r="GM711" s="4"/>
      <c r="GN711" s="4"/>
      <c r="GO711" s="4"/>
      <c r="GP711" s="4"/>
      <c r="GQ711" s="4"/>
      <c r="GR711" s="4"/>
      <c r="GS711" s="4"/>
      <c r="GT711" s="4"/>
      <c r="GU711" s="4"/>
      <c r="GV711" s="4"/>
      <c r="GW711" s="4"/>
      <c r="GX711" s="4"/>
    </row>
    <row r="712" spans="1:206" s="3" customFormat="1" x14ac:dyDescent="0.25">
      <c r="A712" s="15"/>
      <c r="B712" s="59"/>
      <c r="C712" s="60"/>
      <c r="D712" s="17"/>
      <c r="E712" s="17"/>
      <c r="F712" s="17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</row>
    <row r="713" spans="1:206" s="3" customFormat="1" x14ac:dyDescent="0.25">
      <c r="A713" s="15"/>
      <c r="B713" s="59"/>
      <c r="C713" s="60"/>
      <c r="D713" s="17"/>
      <c r="E713" s="17"/>
      <c r="F713" s="17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  <c r="FL713" s="4"/>
      <c r="FM713" s="4"/>
      <c r="FN713" s="4"/>
      <c r="FO713" s="4"/>
      <c r="FP713" s="4"/>
      <c r="FQ713" s="4"/>
      <c r="FR713" s="4"/>
      <c r="FS713" s="4"/>
      <c r="FT713" s="4"/>
      <c r="FU713" s="4"/>
      <c r="FV713" s="4"/>
      <c r="FW713" s="4"/>
      <c r="FX713" s="4"/>
      <c r="FY713" s="4"/>
      <c r="FZ713" s="4"/>
      <c r="GA713" s="4"/>
      <c r="GB713" s="4"/>
      <c r="GC713" s="4"/>
      <c r="GD713" s="4"/>
      <c r="GE713" s="4"/>
      <c r="GF713" s="4"/>
      <c r="GG713" s="4"/>
      <c r="GH713" s="4"/>
      <c r="GI713" s="4"/>
      <c r="GJ713" s="4"/>
      <c r="GK713" s="4"/>
      <c r="GL713" s="4"/>
      <c r="GM713" s="4"/>
      <c r="GN713" s="4"/>
      <c r="GO713" s="4"/>
      <c r="GP713" s="4"/>
      <c r="GQ713" s="4"/>
      <c r="GR713" s="4"/>
      <c r="GS713" s="4"/>
      <c r="GT713" s="4"/>
      <c r="GU713" s="4"/>
      <c r="GV713" s="4"/>
      <c r="GW713" s="4"/>
      <c r="GX713" s="4"/>
    </row>
    <row r="714" spans="1:206" s="3" customFormat="1" x14ac:dyDescent="0.25">
      <c r="A714" s="15"/>
      <c r="B714" s="59"/>
      <c r="C714" s="60"/>
      <c r="D714" s="17"/>
      <c r="E714" s="17"/>
      <c r="F714" s="17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</row>
    <row r="715" spans="1:206" s="3" customFormat="1" x14ac:dyDescent="0.25">
      <c r="A715" s="15"/>
      <c r="B715" s="59"/>
      <c r="C715" s="60"/>
      <c r="D715" s="17"/>
      <c r="E715" s="17"/>
      <c r="F715" s="17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  <c r="FL715" s="4"/>
      <c r="FM715" s="4"/>
      <c r="FN715" s="4"/>
      <c r="FO715" s="4"/>
      <c r="FP715" s="4"/>
      <c r="FQ715" s="4"/>
      <c r="FR715" s="4"/>
      <c r="FS715" s="4"/>
      <c r="FT715" s="4"/>
      <c r="FU715" s="4"/>
      <c r="FV715" s="4"/>
      <c r="FW715" s="4"/>
      <c r="FX715" s="4"/>
      <c r="FY715" s="4"/>
      <c r="FZ715" s="4"/>
      <c r="GA715" s="4"/>
      <c r="GB715" s="4"/>
      <c r="GC715" s="4"/>
      <c r="GD715" s="4"/>
      <c r="GE715" s="4"/>
      <c r="GF715" s="4"/>
      <c r="GG715" s="4"/>
      <c r="GH715" s="4"/>
      <c r="GI715" s="4"/>
      <c r="GJ715" s="4"/>
      <c r="GK715" s="4"/>
      <c r="GL715" s="4"/>
      <c r="GM715" s="4"/>
      <c r="GN715" s="4"/>
      <c r="GO715" s="4"/>
      <c r="GP715" s="4"/>
      <c r="GQ715" s="4"/>
      <c r="GR715" s="4"/>
      <c r="GS715" s="4"/>
      <c r="GT715" s="4"/>
      <c r="GU715" s="4"/>
      <c r="GV715" s="4"/>
      <c r="GW715" s="4"/>
      <c r="GX715" s="4"/>
    </row>
    <row r="716" spans="1:206" s="3" customFormat="1" x14ac:dyDescent="0.25">
      <c r="A716" s="15"/>
      <c r="B716" s="59"/>
      <c r="C716" s="60"/>
      <c r="D716" s="17"/>
      <c r="E716" s="17"/>
      <c r="F716" s="17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</row>
    <row r="717" spans="1:206" s="3" customFormat="1" x14ac:dyDescent="0.25">
      <c r="A717" s="15"/>
      <c r="B717" s="59"/>
      <c r="C717" s="60"/>
      <c r="D717" s="17"/>
      <c r="E717" s="17"/>
      <c r="F717" s="17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  <c r="FL717" s="4"/>
      <c r="FM717" s="4"/>
      <c r="FN717" s="4"/>
      <c r="FO717" s="4"/>
      <c r="FP717" s="4"/>
      <c r="FQ717" s="4"/>
      <c r="FR717" s="4"/>
      <c r="FS717" s="4"/>
      <c r="FT717" s="4"/>
      <c r="FU717" s="4"/>
      <c r="FV717" s="4"/>
      <c r="FW717" s="4"/>
      <c r="FX717" s="4"/>
      <c r="FY717" s="4"/>
      <c r="FZ717" s="4"/>
      <c r="GA717" s="4"/>
      <c r="GB717" s="4"/>
      <c r="GC717" s="4"/>
      <c r="GD717" s="4"/>
      <c r="GE717" s="4"/>
      <c r="GF717" s="4"/>
      <c r="GG717" s="4"/>
      <c r="GH717" s="4"/>
      <c r="GI717" s="4"/>
      <c r="GJ717" s="4"/>
      <c r="GK717" s="4"/>
      <c r="GL717" s="4"/>
      <c r="GM717" s="4"/>
      <c r="GN717" s="4"/>
      <c r="GO717" s="4"/>
      <c r="GP717" s="4"/>
      <c r="GQ717" s="4"/>
      <c r="GR717" s="4"/>
      <c r="GS717" s="4"/>
      <c r="GT717" s="4"/>
      <c r="GU717" s="4"/>
      <c r="GV717" s="4"/>
      <c r="GW717" s="4"/>
      <c r="GX717" s="4"/>
    </row>
    <row r="718" spans="1:206" s="3" customFormat="1" x14ac:dyDescent="0.25">
      <c r="A718" s="15"/>
      <c r="B718" s="59"/>
      <c r="C718" s="60"/>
      <c r="D718" s="17"/>
      <c r="E718" s="17"/>
      <c r="F718" s="17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</row>
    <row r="719" spans="1:206" s="3" customFormat="1" x14ac:dyDescent="0.25">
      <c r="A719" s="15"/>
      <c r="B719" s="59"/>
      <c r="C719" s="60"/>
      <c r="D719" s="17"/>
      <c r="E719" s="17"/>
      <c r="F719" s="17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  <c r="FL719" s="4"/>
      <c r="FM719" s="4"/>
      <c r="FN719" s="4"/>
      <c r="FO719" s="4"/>
      <c r="FP719" s="4"/>
      <c r="FQ719" s="4"/>
      <c r="FR719" s="4"/>
      <c r="FS719" s="4"/>
      <c r="FT719" s="4"/>
      <c r="FU719" s="4"/>
      <c r="FV719" s="4"/>
      <c r="FW719" s="4"/>
      <c r="FX719" s="4"/>
      <c r="FY719" s="4"/>
      <c r="FZ719" s="4"/>
      <c r="GA719" s="4"/>
      <c r="GB719" s="4"/>
      <c r="GC719" s="4"/>
      <c r="GD719" s="4"/>
      <c r="GE719" s="4"/>
      <c r="GF719" s="4"/>
      <c r="GG719" s="4"/>
      <c r="GH719" s="4"/>
      <c r="GI719" s="4"/>
      <c r="GJ719" s="4"/>
      <c r="GK719" s="4"/>
      <c r="GL719" s="4"/>
      <c r="GM719" s="4"/>
      <c r="GN719" s="4"/>
      <c r="GO719" s="4"/>
      <c r="GP719" s="4"/>
      <c r="GQ719" s="4"/>
      <c r="GR719" s="4"/>
      <c r="GS719" s="4"/>
      <c r="GT719" s="4"/>
      <c r="GU719" s="4"/>
      <c r="GV719" s="4"/>
      <c r="GW719" s="4"/>
      <c r="GX719" s="4"/>
    </row>
    <row r="720" spans="1:206" s="3" customFormat="1" x14ac:dyDescent="0.25">
      <c r="A720" s="15"/>
      <c r="B720" s="59"/>
      <c r="C720" s="60"/>
      <c r="D720" s="17"/>
      <c r="E720" s="17"/>
      <c r="F720" s="17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</row>
    <row r="721" spans="1:206" s="3" customFormat="1" x14ac:dyDescent="0.25">
      <c r="A721" s="15"/>
      <c r="B721" s="59"/>
      <c r="C721" s="60"/>
      <c r="D721" s="17"/>
      <c r="E721" s="17"/>
      <c r="F721" s="17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  <c r="FL721" s="4"/>
      <c r="FM721" s="4"/>
      <c r="FN721" s="4"/>
      <c r="FO721" s="4"/>
      <c r="FP721" s="4"/>
      <c r="FQ721" s="4"/>
      <c r="FR721" s="4"/>
      <c r="FS721" s="4"/>
      <c r="FT721" s="4"/>
      <c r="FU721" s="4"/>
      <c r="FV721" s="4"/>
      <c r="FW721" s="4"/>
      <c r="FX721" s="4"/>
      <c r="FY721" s="4"/>
      <c r="FZ721" s="4"/>
      <c r="GA721" s="4"/>
      <c r="GB721" s="4"/>
      <c r="GC721" s="4"/>
      <c r="GD721" s="4"/>
      <c r="GE721" s="4"/>
      <c r="GF721" s="4"/>
      <c r="GG721" s="4"/>
      <c r="GH721" s="4"/>
      <c r="GI721" s="4"/>
      <c r="GJ721" s="4"/>
      <c r="GK721" s="4"/>
      <c r="GL721" s="4"/>
      <c r="GM721" s="4"/>
      <c r="GN721" s="4"/>
      <c r="GO721" s="4"/>
      <c r="GP721" s="4"/>
      <c r="GQ721" s="4"/>
      <c r="GR721" s="4"/>
      <c r="GS721" s="4"/>
      <c r="GT721" s="4"/>
      <c r="GU721" s="4"/>
      <c r="GV721" s="4"/>
      <c r="GW721" s="4"/>
      <c r="GX721" s="4"/>
    </row>
    <row r="722" spans="1:206" s="3" customFormat="1" x14ac:dyDescent="0.25">
      <c r="A722" s="15"/>
      <c r="B722" s="59"/>
      <c r="C722" s="60"/>
      <c r="D722" s="17"/>
      <c r="E722" s="17"/>
      <c r="F722" s="17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</row>
    <row r="723" spans="1:206" s="3" customFormat="1" x14ac:dyDescent="0.25">
      <c r="A723" s="15"/>
      <c r="B723" s="59"/>
      <c r="C723" s="60"/>
      <c r="D723" s="17"/>
      <c r="E723" s="17"/>
      <c r="F723" s="17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  <c r="FL723" s="4"/>
      <c r="FM723" s="4"/>
      <c r="FN723" s="4"/>
      <c r="FO723" s="4"/>
      <c r="FP723" s="4"/>
      <c r="FQ723" s="4"/>
      <c r="FR723" s="4"/>
      <c r="FS723" s="4"/>
      <c r="FT723" s="4"/>
      <c r="FU723" s="4"/>
      <c r="FV723" s="4"/>
      <c r="FW723" s="4"/>
      <c r="FX723" s="4"/>
      <c r="FY723" s="4"/>
      <c r="FZ723" s="4"/>
      <c r="GA723" s="4"/>
      <c r="GB723" s="4"/>
      <c r="GC723" s="4"/>
      <c r="GD723" s="4"/>
      <c r="GE723" s="4"/>
      <c r="GF723" s="4"/>
      <c r="GG723" s="4"/>
      <c r="GH723" s="4"/>
      <c r="GI723" s="4"/>
      <c r="GJ723" s="4"/>
      <c r="GK723" s="4"/>
      <c r="GL723" s="4"/>
      <c r="GM723" s="4"/>
      <c r="GN723" s="4"/>
      <c r="GO723" s="4"/>
      <c r="GP723" s="4"/>
      <c r="GQ723" s="4"/>
      <c r="GR723" s="4"/>
      <c r="GS723" s="4"/>
      <c r="GT723" s="4"/>
      <c r="GU723" s="4"/>
      <c r="GV723" s="4"/>
      <c r="GW723" s="4"/>
      <c r="GX723" s="4"/>
    </row>
    <row r="724" spans="1:206" s="3" customFormat="1" x14ac:dyDescent="0.25">
      <c r="A724" s="15"/>
      <c r="B724" s="59"/>
      <c r="C724" s="60"/>
      <c r="D724" s="17"/>
      <c r="E724" s="17"/>
      <c r="F724" s="17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</row>
    <row r="725" spans="1:206" s="3" customFormat="1" x14ac:dyDescent="0.25">
      <c r="A725" s="15"/>
      <c r="B725" s="59"/>
      <c r="C725" s="60"/>
      <c r="D725" s="17"/>
      <c r="E725" s="17"/>
      <c r="F725" s="17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  <c r="DX725" s="4"/>
      <c r="DY725" s="4"/>
      <c r="DZ725" s="4"/>
      <c r="EA725" s="4"/>
      <c r="EB725" s="4"/>
      <c r="EC725" s="4"/>
      <c r="ED725" s="4"/>
      <c r="EE725" s="4"/>
      <c r="EF725" s="4"/>
      <c r="EG725" s="4"/>
      <c r="EH725" s="4"/>
      <c r="EI725" s="4"/>
      <c r="EJ725" s="4"/>
      <c r="EK725" s="4"/>
      <c r="EL725" s="4"/>
      <c r="EM725" s="4"/>
      <c r="EN725" s="4"/>
      <c r="EO725" s="4"/>
      <c r="EP725" s="4"/>
      <c r="EQ725" s="4"/>
      <c r="ER725" s="4"/>
      <c r="ES725" s="4"/>
      <c r="ET725" s="4"/>
      <c r="EU725" s="4"/>
      <c r="EV725" s="4"/>
      <c r="EW725" s="4"/>
      <c r="EX725" s="4"/>
      <c r="EY725" s="4"/>
      <c r="EZ725" s="4"/>
      <c r="FA725" s="4"/>
      <c r="FB725" s="4"/>
      <c r="FC725" s="4"/>
      <c r="FD725" s="4"/>
      <c r="FE725" s="4"/>
      <c r="FF725" s="4"/>
      <c r="FG725" s="4"/>
      <c r="FH725" s="4"/>
      <c r="FI725" s="4"/>
      <c r="FJ725" s="4"/>
      <c r="FK725" s="4"/>
      <c r="FL725" s="4"/>
      <c r="FM725" s="4"/>
      <c r="FN725" s="4"/>
      <c r="FO725" s="4"/>
      <c r="FP725" s="4"/>
      <c r="FQ725" s="4"/>
      <c r="FR725" s="4"/>
      <c r="FS725" s="4"/>
      <c r="FT725" s="4"/>
      <c r="FU725" s="4"/>
      <c r="FV725" s="4"/>
      <c r="FW725" s="4"/>
      <c r="FX725" s="4"/>
      <c r="FY725" s="4"/>
      <c r="FZ725" s="4"/>
      <c r="GA725" s="4"/>
      <c r="GB725" s="4"/>
      <c r="GC725" s="4"/>
      <c r="GD725" s="4"/>
      <c r="GE725" s="4"/>
      <c r="GF725" s="4"/>
      <c r="GG725" s="4"/>
      <c r="GH725" s="4"/>
      <c r="GI725" s="4"/>
      <c r="GJ725" s="4"/>
      <c r="GK725" s="4"/>
      <c r="GL725" s="4"/>
      <c r="GM725" s="4"/>
      <c r="GN725" s="4"/>
      <c r="GO725" s="4"/>
      <c r="GP725" s="4"/>
      <c r="GQ725" s="4"/>
      <c r="GR725" s="4"/>
      <c r="GS725" s="4"/>
      <c r="GT725" s="4"/>
      <c r="GU725" s="4"/>
      <c r="GV725" s="4"/>
      <c r="GW725" s="4"/>
      <c r="GX725" s="4"/>
    </row>
    <row r="726" spans="1:206" s="3" customFormat="1" x14ac:dyDescent="0.25">
      <c r="A726" s="15"/>
      <c r="B726" s="59"/>
      <c r="C726" s="60"/>
      <c r="D726" s="17"/>
      <c r="E726" s="17"/>
      <c r="F726" s="17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</row>
    <row r="727" spans="1:206" s="3" customFormat="1" x14ac:dyDescent="0.25">
      <c r="A727" s="15"/>
      <c r="B727" s="59"/>
      <c r="C727" s="60"/>
      <c r="D727" s="17"/>
      <c r="E727" s="17"/>
      <c r="F727" s="17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  <c r="DX727" s="4"/>
      <c r="DY727" s="4"/>
      <c r="DZ727" s="4"/>
      <c r="EA727" s="4"/>
      <c r="EB727" s="4"/>
      <c r="EC727" s="4"/>
      <c r="ED727" s="4"/>
      <c r="EE727" s="4"/>
      <c r="EF727" s="4"/>
      <c r="EG727" s="4"/>
      <c r="EH727" s="4"/>
      <c r="EI727" s="4"/>
      <c r="EJ727" s="4"/>
      <c r="EK727" s="4"/>
      <c r="EL727" s="4"/>
      <c r="EM727" s="4"/>
      <c r="EN727" s="4"/>
      <c r="EO727" s="4"/>
      <c r="EP727" s="4"/>
      <c r="EQ727" s="4"/>
      <c r="ER727" s="4"/>
      <c r="ES727" s="4"/>
      <c r="ET727" s="4"/>
      <c r="EU727" s="4"/>
      <c r="EV727" s="4"/>
      <c r="EW727" s="4"/>
      <c r="EX727" s="4"/>
      <c r="EY727" s="4"/>
      <c r="EZ727" s="4"/>
      <c r="FA727" s="4"/>
      <c r="FB727" s="4"/>
      <c r="FC727" s="4"/>
      <c r="FD727" s="4"/>
      <c r="FE727" s="4"/>
      <c r="FF727" s="4"/>
      <c r="FG727" s="4"/>
      <c r="FH727" s="4"/>
      <c r="FI727" s="4"/>
      <c r="FJ727" s="4"/>
      <c r="FK727" s="4"/>
      <c r="FL727" s="4"/>
      <c r="FM727" s="4"/>
      <c r="FN727" s="4"/>
      <c r="FO727" s="4"/>
      <c r="FP727" s="4"/>
      <c r="FQ727" s="4"/>
      <c r="FR727" s="4"/>
      <c r="FS727" s="4"/>
      <c r="FT727" s="4"/>
      <c r="FU727" s="4"/>
      <c r="FV727" s="4"/>
      <c r="FW727" s="4"/>
      <c r="FX727" s="4"/>
      <c r="FY727" s="4"/>
      <c r="FZ727" s="4"/>
      <c r="GA727" s="4"/>
      <c r="GB727" s="4"/>
      <c r="GC727" s="4"/>
      <c r="GD727" s="4"/>
      <c r="GE727" s="4"/>
      <c r="GF727" s="4"/>
      <c r="GG727" s="4"/>
      <c r="GH727" s="4"/>
      <c r="GI727" s="4"/>
      <c r="GJ727" s="4"/>
      <c r="GK727" s="4"/>
      <c r="GL727" s="4"/>
      <c r="GM727" s="4"/>
      <c r="GN727" s="4"/>
      <c r="GO727" s="4"/>
      <c r="GP727" s="4"/>
      <c r="GQ727" s="4"/>
      <c r="GR727" s="4"/>
      <c r="GS727" s="4"/>
      <c r="GT727" s="4"/>
      <c r="GU727" s="4"/>
      <c r="GV727" s="4"/>
      <c r="GW727" s="4"/>
      <c r="GX727" s="4"/>
    </row>
    <row r="728" spans="1:206" s="3" customFormat="1" x14ac:dyDescent="0.25">
      <c r="A728" s="15"/>
      <c r="B728" s="59"/>
      <c r="C728" s="60"/>
      <c r="D728" s="17"/>
      <c r="E728" s="17"/>
      <c r="F728" s="17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</row>
    <row r="729" spans="1:206" s="3" customFormat="1" x14ac:dyDescent="0.25">
      <c r="A729" s="15"/>
      <c r="B729" s="59"/>
      <c r="C729" s="60"/>
      <c r="D729" s="17"/>
      <c r="E729" s="17"/>
      <c r="F729" s="17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  <c r="DX729" s="4"/>
      <c r="DY729" s="4"/>
      <c r="DZ729" s="4"/>
      <c r="EA729" s="4"/>
      <c r="EB729" s="4"/>
      <c r="EC729" s="4"/>
      <c r="ED729" s="4"/>
      <c r="EE729" s="4"/>
      <c r="EF729" s="4"/>
      <c r="EG729" s="4"/>
      <c r="EH729" s="4"/>
      <c r="EI729" s="4"/>
      <c r="EJ729" s="4"/>
      <c r="EK729" s="4"/>
      <c r="EL729" s="4"/>
      <c r="EM729" s="4"/>
      <c r="EN729" s="4"/>
      <c r="EO729" s="4"/>
      <c r="EP729" s="4"/>
      <c r="EQ729" s="4"/>
      <c r="ER729" s="4"/>
      <c r="ES729" s="4"/>
      <c r="ET729" s="4"/>
      <c r="EU729" s="4"/>
      <c r="EV729" s="4"/>
      <c r="EW729" s="4"/>
      <c r="EX729" s="4"/>
      <c r="EY729" s="4"/>
      <c r="EZ729" s="4"/>
      <c r="FA729" s="4"/>
      <c r="FB729" s="4"/>
      <c r="FC729" s="4"/>
      <c r="FD729" s="4"/>
      <c r="FE729" s="4"/>
      <c r="FF729" s="4"/>
      <c r="FG729" s="4"/>
      <c r="FH729" s="4"/>
      <c r="FI729" s="4"/>
      <c r="FJ729" s="4"/>
      <c r="FK729" s="4"/>
      <c r="FL729" s="4"/>
      <c r="FM729" s="4"/>
      <c r="FN729" s="4"/>
      <c r="FO729" s="4"/>
      <c r="FP729" s="4"/>
      <c r="FQ729" s="4"/>
      <c r="FR729" s="4"/>
      <c r="FS729" s="4"/>
      <c r="FT729" s="4"/>
      <c r="FU729" s="4"/>
      <c r="FV729" s="4"/>
      <c r="FW729" s="4"/>
      <c r="FX729" s="4"/>
      <c r="FY729" s="4"/>
      <c r="FZ729" s="4"/>
      <c r="GA729" s="4"/>
      <c r="GB729" s="4"/>
      <c r="GC729" s="4"/>
      <c r="GD729" s="4"/>
      <c r="GE729" s="4"/>
      <c r="GF729" s="4"/>
      <c r="GG729" s="4"/>
      <c r="GH729" s="4"/>
      <c r="GI729" s="4"/>
      <c r="GJ729" s="4"/>
      <c r="GK729" s="4"/>
      <c r="GL729" s="4"/>
      <c r="GM729" s="4"/>
      <c r="GN729" s="4"/>
      <c r="GO729" s="4"/>
      <c r="GP729" s="4"/>
      <c r="GQ729" s="4"/>
      <c r="GR729" s="4"/>
      <c r="GS729" s="4"/>
      <c r="GT729" s="4"/>
      <c r="GU729" s="4"/>
      <c r="GV729" s="4"/>
      <c r="GW729" s="4"/>
      <c r="GX729" s="4"/>
    </row>
    <row r="730" spans="1:206" s="3" customFormat="1" x14ac:dyDescent="0.25">
      <c r="A730" s="15"/>
      <c r="B730" s="59"/>
      <c r="C730" s="60"/>
      <c r="D730" s="17"/>
      <c r="E730" s="17"/>
      <c r="F730" s="17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</row>
    <row r="731" spans="1:206" s="3" customFormat="1" x14ac:dyDescent="0.25">
      <c r="A731" s="15"/>
      <c r="B731" s="59"/>
      <c r="C731" s="60"/>
      <c r="D731" s="17"/>
      <c r="E731" s="17"/>
      <c r="F731" s="17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  <c r="DX731" s="4"/>
      <c r="DY731" s="4"/>
      <c r="DZ731" s="4"/>
      <c r="EA731" s="4"/>
      <c r="EB731" s="4"/>
      <c r="EC731" s="4"/>
      <c r="ED731" s="4"/>
      <c r="EE731" s="4"/>
      <c r="EF731" s="4"/>
      <c r="EG731" s="4"/>
      <c r="EH731" s="4"/>
      <c r="EI731" s="4"/>
      <c r="EJ731" s="4"/>
      <c r="EK731" s="4"/>
      <c r="EL731" s="4"/>
      <c r="EM731" s="4"/>
      <c r="EN731" s="4"/>
      <c r="EO731" s="4"/>
      <c r="EP731" s="4"/>
      <c r="EQ731" s="4"/>
      <c r="ER731" s="4"/>
      <c r="ES731" s="4"/>
      <c r="ET731" s="4"/>
      <c r="EU731" s="4"/>
      <c r="EV731" s="4"/>
      <c r="EW731" s="4"/>
      <c r="EX731" s="4"/>
      <c r="EY731" s="4"/>
      <c r="EZ731" s="4"/>
      <c r="FA731" s="4"/>
      <c r="FB731" s="4"/>
      <c r="FC731" s="4"/>
      <c r="FD731" s="4"/>
      <c r="FE731" s="4"/>
      <c r="FF731" s="4"/>
      <c r="FG731" s="4"/>
      <c r="FH731" s="4"/>
      <c r="FI731" s="4"/>
      <c r="FJ731" s="4"/>
      <c r="FK731" s="4"/>
      <c r="FL731" s="4"/>
      <c r="FM731" s="4"/>
      <c r="FN731" s="4"/>
      <c r="FO731" s="4"/>
      <c r="FP731" s="4"/>
      <c r="FQ731" s="4"/>
      <c r="FR731" s="4"/>
      <c r="FS731" s="4"/>
      <c r="FT731" s="4"/>
      <c r="FU731" s="4"/>
      <c r="FV731" s="4"/>
      <c r="FW731" s="4"/>
      <c r="FX731" s="4"/>
      <c r="FY731" s="4"/>
      <c r="FZ731" s="4"/>
      <c r="GA731" s="4"/>
      <c r="GB731" s="4"/>
      <c r="GC731" s="4"/>
      <c r="GD731" s="4"/>
      <c r="GE731" s="4"/>
      <c r="GF731" s="4"/>
      <c r="GG731" s="4"/>
      <c r="GH731" s="4"/>
      <c r="GI731" s="4"/>
      <c r="GJ731" s="4"/>
      <c r="GK731" s="4"/>
      <c r="GL731" s="4"/>
      <c r="GM731" s="4"/>
      <c r="GN731" s="4"/>
      <c r="GO731" s="4"/>
      <c r="GP731" s="4"/>
      <c r="GQ731" s="4"/>
      <c r="GR731" s="4"/>
      <c r="GS731" s="4"/>
      <c r="GT731" s="4"/>
      <c r="GU731" s="4"/>
      <c r="GV731" s="4"/>
      <c r="GW731" s="4"/>
      <c r="GX731" s="4"/>
    </row>
    <row r="732" spans="1:206" s="3" customFormat="1" x14ac:dyDescent="0.25">
      <c r="A732" s="15"/>
      <c r="B732" s="59"/>
      <c r="C732" s="60"/>
      <c r="D732" s="17"/>
      <c r="E732" s="17"/>
      <c r="F732" s="17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</row>
    <row r="733" spans="1:206" s="3" customFormat="1" x14ac:dyDescent="0.25">
      <c r="A733" s="15"/>
      <c r="B733" s="59"/>
      <c r="C733" s="60"/>
      <c r="D733" s="17"/>
      <c r="E733" s="17"/>
      <c r="F733" s="17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  <c r="DX733" s="4"/>
      <c r="DY733" s="4"/>
      <c r="DZ733" s="4"/>
      <c r="EA733" s="4"/>
      <c r="EB733" s="4"/>
      <c r="EC733" s="4"/>
      <c r="ED733" s="4"/>
      <c r="EE733" s="4"/>
      <c r="EF733" s="4"/>
      <c r="EG733" s="4"/>
      <c r="EH733" s="4"/>
      <c r="EI733" s="4"/>
      <c r="EJ733" s="4"/>
      <c r="EK733" s="4"/>
      <c r="EL733" s="4"/>
      <c r="EM733" s="4"/>
      <c r="EN733" s="4"/>
      <c r="EO733" s="4"/>
      <c r="EP733" s="4"/>
      <c r="EQ733" s="4"/>
      <c r="ER733" s="4"/>
      <c r="ES733" s="4"/>
      <c r="ET733" s="4"/>
      <c r="EU733" s="4"/>
      <c r="EV733" s="4"/>
      <c r="EW733" s="4"/>
      <c r="EX733" s="4"/>
      <c r="EY733" s="4"/>
      <c r="EZ733" s="4"/>
      <c r="FA733" s="4"/>
      <c r="FB733" s="4"/>
      <c r="FC733" s="4"/>
      <c r="FD733" s="4"/>
      <c r="FE733" s="4"/>
      <c r="FF733" s="4"/>
      <c r="FG733" s="4"/>
      <c r="FH733" s="4"/>
      <c r="FI733" s="4"/>
      <c r="FJ733" s="4"/>
      <c r="FK733" s="4"/>
      <c r="FL733" s="4"/>
      <c r="FM733" s="4"/>
      <c r="FN733" s="4"/>
      <c r="FO733" s="4"/>
      <c r="FP733" s="4"/>
      <c r="FQ733" s="4"/>
      <c r="FR733" s="4"/>
      <c r="FS733" s="4"/>
      <c r="FT733" s="4"/>
      <c r="FU733" s="4"/>
      <c r="FV733" s="4"/>
      <c r="FW733" s="4"/>
      <c r="FX733" s="4"/>
      <c r="FY733" s="4"/>
      <c r="FZ733" s="4"/>
      <c r="GA733" s="4"/>
      <c r="GB733" s="4"/>
      <c r="GC733" s="4"/>
      <c r="GD733" s="4"/>
      <c r="GE733" s="4"/>
      <c r="GF733" s="4"/>
      <c r="GG733" s="4"/>
      <c r="GH733" s="4"/>
      <c r="GI733" s="4"/>
      <c r="GJ733" s="4"/>
      <c r="GK733" s="4"/>
      <c r="GL733" s="4"/>
      <c r="GM733" s="4"/>
      <c r="GN733" s="4"/>
      <c r="GO733" s="4"/>
      <c r="GP733" s="4"/>
      <c r="GQ733" s="4"/>
      <c r="GR733" s="4"/>
      <c r="GS733" s="4"/>
      <c r="GT733" s="4"/>
      <c r="GU733" s="4"/>
      <c r="GV733" s="4"/>
      <c r="GW733" s="4"/>
      <c r="GX733" s="4"/>
    </row>
    <row r="734" spans="1:206" s="3" customFormat="1" x14ac:dyDescent="0.25">
      <c r="A734" s="15"/>
      <c r="B734" s="59"/>
      <c r="C734" s="60"/>
      <c r="D734" s="17"/>
      <c r="E734" s="17"/>
      <c r="F734" s="17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</row>
    <row r="735" spans="1:206" s="3" customFormat="1" x14ac:dyDescent="0.25">
      <c r="A735" s="15"/>
      <c r="B735" s="59"/>
      <c r="C735" s="60"/>
      <c r="D735" s="17"/>
      <c r="E735" s="17"/>
      <c r="F735" s="17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  <c r="DX735" s="4"/>
      <c r="DY735" s="4"/>
      <c r="DZ735" s="4"/>
      <c r="EA735" s="4"/>
      <c r="EB735" s="4"/>
      <c r="EC735" s="4"/>
      <c r="ED735" s="4"/>
      <c r="EE735" s="4"/>
      <c r="EF735" s="4"/>
      <c r="EG735" s="4"/>
      <c r="EH735" s="4"/>
      <c r="EI735" s="4"/>
      <c r="EJ735" s="4"/>
      <c r="EK735" s="4"/>
      <c r="EL735" s="4"/>
      <c r="EM735" s="4"/>
      <c r="EN735" s="4"/>
      <c r="EO735" s="4"/>
      <c r="EP735" s="4"/>
      <c r="EQ735" s="4"/>
      <c r="ER735" s="4"/>
      <c r="ES735" s="4"/>
      <c r="ET735" s="4"/>
      <c r="EU735" s="4"/>
      <c r="EV735" s="4"/>
      <c r="EW735" s="4"/>
      <c r="EX735" s="4"/>
      <c r="EY735" s="4"/>
      <c r="EZ735" s="4"/>
      <c r="FA735" s="4"/>
      <c r="FB735" s="4"/>
      <c r="FC735" s="4"/>
      <c r="FD735" s="4"/>
      <c r="FE735" s="4"/>
      <c r="FF735" s="4"/>
      <c r="FG735" s="4"/>
      <c r="FH735" s="4"/>
      <c r="FI735" s="4"/>
      <c r="FJ735" s="4"/>
      <c r="FK735" s="4"/>
      <c r="FL735" s="4"/>
      <c r="FM735" s="4"/>
      <c r="FN735" s="4"/>
      <c r="FO735" s="4"/>
      <c r="FP735" s="4"/>
      <c r="FQ735" s="4"/>
      <c r="FR735" s="4"/>
      <c r="FS735" s="4"/>
      <c r="FT735" s="4"/>
      <c r="FU735" s="4"/>
      <c r="FV735" s="4"/>
      <c r="FW735" s="4"/>
      <c r="FX735" s="4"/>
      <c r="FY735" s="4"/>
      <c r="FZ735" s="4"/>
      <c r="GA735" s="4"/>
      <c r="GB735" s="4"/>
      <c r="GC735" s="4"/>
      <c r="GD735" s="4"/>
      <c r="GE735" s="4"/>
      <c r="GF735" s="4"/>
      <c r="GG735" s="4"/>
      <c r="GH735" s="4"/>
      <c r="GI735" s="4"/>
      <c r="GJ735" s="4"/>
      <c r="GK735" s="4"/>
      <c r="GL735" s="4"/>
      <c r="GM735" s="4"/>
      <c r="GN735" s="4"/>
      <c r="GO735" s="4"/>
      <c r="GP735" s="4"/>
      <c r="GQ735" s="4"/>
      <c r="GR735" s="4"/>
      <c r="GS735" s="4"/>
      <c r="GT735" s="4"/>
      <c r="GU735" s="4"/>
      <c r="GV735" s="4"/>
      <c r="GW735" s="4"/>
      <c r="GX735" s="4"/>
    </row>
    <row r="736" spans="1:206" s="3" customFormat="1" x14ac:dyDescent="0.25">
      <c r="A736" s="15"/>
      <c r="B736" s="59"/>
      <c r="C736" s="60"/>
      <c r="D736" s="17"/>
      <c r="E736" s="17"/>
      <c r="F736" s="17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</row>
    <row r="737" spans="1:206" s="3" customFormat="1" x14ac:dyDescent="0.25">
      <c r="A737" s="15"/>
      <c r="B737" s="59"/>
      <c r="C737" s="60"/>
      <c r="D737" s="17"/>
      <c r="E737" s="17"/>
      <c r="F737" s="17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  <c r="DX737" s="4"/>
      <c r="DY737" s="4"/>
      <c r="DZ737" s="4"/>
      <c r="EA737" s="4"/>
      <c r="EB737" s="4"/>
      <c r="EC737" s="4"/>
      <c r="ED737" s="4"/>
      <c r="EE737" s="4"/>
      <c r="EF737" s="4"/>
      <c r="EG737" s="4"/>
      <c r="EH737" s="4"/>
      <c r="EI737" s="4"/>
      <c r="EJ737" s="4"/>
      <c r="EK737" s="4"/>
      <c r="EL737" s="4"/>
      <c r="EM737" s="4"/>
      <c r="EN737" s="4"/>
      <c r="EO737" s="4"/>
      <c r="EP737" s="4"/>
      <c r="EQ737" s="4"/>
      <c r="ER737" s="4"/>
      <c r="ES737" s="4"/>
      <c r="ET737" s="4"/>
      <c r="EU737" s="4"/>
      <c r="EV737" s="4"/>
      <c r="EW737" s="4"/>
      <c r="EX737" s="4"/>
      <c r="EY737" s="4"/>
      <c r="EZ737" s="4"/>
      <c r="FA737" s="4"/>
      <c r="FB737" s="4"/>
      <c r="FC737" s="4"/>
      <c r="FD737" s="4"/>
      <c r="FE737" s="4"/>
      <c r="FF737" s="4"/>
      <c r="FG737" s="4"/>
      <c r="FH737" s="4"/>
      <c r="FI737" s="4"/>
      <c r="FJ737" s="4"/>
      <c r="FK737" s="4"/>
      <c r="FL737" s="4"/>
      <c r="FM737" s="4"/>
      <c r="FN737" s="4"/>
      <c r="FO737" s="4"/>
      <c r="FP737" s="4"/>
      <c r="FQ737" s="4"/>
      <c r="FR737" s="4"/>
      <c r="FS737" s="4"/>
      <c r="FT737" s="4"/>
      <c r="FU737" s="4"/>
      <c r="FV737" s="4"/>
      <c r="FW737" s="4"/>
      <c r="FX737" s="4"/>
      <c r="FY737" s="4"/>
      <c r="FZ737" s="4"/>
      <c r="GA737" s="4"/>
      <c r="GB737" s="4"/>
      <c r="GC737" s="4"/>
      <c r="GD737" s="4"/>
      <c r="GE737" s="4"/>
      <c r="GF737" s="4"/>
      <c r="GG737" s="4"/>
      <c r="GH737" s="4"/>
      <c r="GI737" s="4"/>
      <c r="GJ737" s="4"/>
      <c r="GK737" s="4"/>
      <c r="GL737" s="4"/>
      <c r="GM737" s="4"/>
      <c r="GN737" s="4"/>
      <c r="GO737" s="4"/>
      <c r="GP737" s="4"/>
      <c r="GQ737" s="4"/>
      <c r="GR737" s="4"/>
      <c r="GS737" s="4"/>
      <c r="GT737" s="4"/>
      <c r="GU737" s="4"/>
      <c r="GV737" s="4"/>
      <c r="GW737" s="4"/>
      <c r="GX737" s="4"/>
    </row>
    <row r="738" spans="1:206" s="3" customFormat="1" x14ac:dyDescent="0.25">
      <c r="A738" s="15"/>
      <c r="B738" s="59"/>
      <c r="C738" s="60"/>
      <c r="D738" s="17"/>
      <c r="E738" s="17"/>
      <c r="F738" s="17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</row>
    <row r="739" spans="1:206" s="3" customFormat="1" x14ac:dyDescent="0.25">
      <c r="A739" s="15"/>
      <c r="B739" s="59"/>
      <c r="C739" s="60"/>
      <c r="D739" s="17"/>
      <c r="E739" s="17"/>
      <c r="F739" s="17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  <c r="DX739" s="4"/>
      <c r="DY739" s="4"/>
      <c r="DZ739" s="4"/>
      <c r="EA739" s="4"/>
      <c r="EB739" s="4"/>
      <c r="EC739" s="4"/>
      <c r="ED739" s="4"/>
      <c r="EE739" s="4"/>
      <c r="EF739" s="4"/>
      <c r="EG739" s="4"/>
      <c r="EH739" s="4"/>
      <c r="EI739" s="4"/>
      <c r="EJ739" s="4"/>
      <c r="EK739" s="4"/>
      <c r="EL739" s="4"/>
      <c r="EM739" s="4"/>
      <c r="EN739" s="4"/>
      <c r="EO739" s="4"/>
      <c r="EP739" s="4"/>
      <c r="EQ739" s="4"/>
      <c r="ER739" s="4"/>
      <c r="ES739" s="4"/>
      <c r="ET739" s="4"/>
      <c r="EU739" s="4"/>
      <c r="EV739" s="4"/>
      <c r="EW739" s="4"/>
      <c r="EX739" s="4"/>
      <c r="EY739" s="4"/>
      <c r="EZ739" s="4"/>
      <c r="FA739" s="4"/>
      <c r="FB739" s="4"/>
      <c r="FC739" s="4"/>
      <c r="FD739" s="4"/>
      <c r="FE739" s="4"/>
      <c r="FF739" s="4"/>
      <c r="FG739" s="4"/>
      <c r="FH739" s="4"/>
      <c r="FI739" s="4"/>
      <c r="FJ739" s="4"/>
      <c r="FK739" s="4"/>
      <c r="FL739" s="4"/>
      <c r="FM739" s="4"/>
      <c r="FN739" s="4"/>
      <c r="FO739" s="4"/>
      <c r="FP739" s="4"/>
      <c r="FQ739" s="4"/>
      <c r="FR739" s="4"/>
      <c r="FS739" s="4"/>
      <c r="FT739" s="4"/>
      <c r="FU739" s="4"/>
      <c r="FV739" s="4"/>
      <c r="FW739" s="4"/>
      <c r="FX739" s="4"/>
      <c r="FY739" s="4"/>
      <c r="FZ739" s="4"/>
      <c r="GA739" s="4"/>
      <c r="GB739" s="4"/>
      <c r="GC739" s="4"/>
      <c r="GD739" s="4"/>
      <c r="GE739" s="4"/>
      <c r="GF739" s="4"/>
      <c r="GG739" s="4"/>
      <c r="GH739" s="4"/>
      <c r="GI739" s="4"/>
      <c r="GJ739" s="4"/>
      <c r="GK739" s="4"/>
      <c r="GL739" s="4"/>
      <c r="GM739" s="4"/>
      <c r="GN739" s="4"/>
      <c r="GO739" s="4"/>
      <c r="GP739" s="4"/>
      <c r="GQ739" s="4"/>
      <c r="GR739" s="4"/>
      <c r="GS739" s="4"/>
      <c r="GT739" s="4"/>
      <c r="GU739" s="4"/>
      <c r="GV739" s="4"/>
      <c r="GW739" s="4"/>
      <c r="GX739" s="4"/>
    </row>
    <row r="740" spans="1:206" s="3" customFormat="1" x14ac:dyDescent="0.25">
      <c r="A740" s="15"/>
      <c r="B740" s="59"/>
      <c r="C740" s="60"/>
      <c r="D740" s="17"/>
      <c r="E740" s="17"/>
      <c r="F740" s="17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</row>
    <row r="741" spans="1:206" s="3" customFormat="1" x14ac:dyDescent="0.25">
      <c r="A741" s="15"/>
      <c r="B741" s="59"/>
      <c r="C741" s="60"/>
      <c r="D741" s="17"/>
      <c r="E741" s="17"/>
      <c r="F741" s="17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  <c r="DX741" s="4"/>
      <c r="DY741" s="4"/>
      <c r="DZ741" s="4"/>
      <c r="EA741" s="4"/>
      <c r="EB741" s="4"/>
      <c r="EC741" s="4"/>
      <c r="ED741" s="4"/>
      <c r="EE741" s="4"/>
      <c r="EF741" s="4"/>
      <c r="EG741" s="4"/>
      <c r="EH741" s="4"/>
      <c r="EI741" s="4"/>
      <c r="EJ741" s="4"/>
      <c r="EK741" s="4"/>
      <c r="EL741" s="4"/>
      <c r="EM741" s="4"/>
      <c r="EN741" s="4"/>
      <c r="EO741" s="4"/>
      <c r="EP741" s="4"/>
      <c r="EQ741" s="4"/>
      <c r="ER741" s="4"/>
      <c r="ES741" s="4"/>
      <c r="ET741" s="4"/>
      <c r="EU741" s="4"/>
      <c r="EV741" s="4"/>
      <c r="EW741" s="4"/>
      <c r="EX741" s="4"/>
      <c r="EY741" s="4"/>
      <c r="EZ741" s="4"/>
      <c r="FA741" s="4"/>
      <c r="FB741" s="4"/>
      <c r="FC741" s="4"/>
      <c r="FD741" s="4"/>
      <c r="FE741" s="4"/>
      <c r="FF741" s="4"/>
      <c r="FG741" s="4"/>
      <c r="FH741" s="4"/>
      <c r="FI741" s="4"/>
      <c r="FJ741" s="4"/>
      <c r="FK741" s="4"/>
      <c r="FL741" s="4"/>
      <c r="FM741" s="4"/>
      <c r="FN741" s="4"/>
      <c r="FO741" s="4"/>
      <c r="FP741" s="4"/>
      <c r="FQ741" s="4"/>
      <c r="FR741" s="4"/>
      <c r="FS741" s="4"/>
      <c r="FT741" s="4"/>
      <c r="FU741" s="4"/>
      <c r="FV741" s="4"/>
      <c r="FW741" s="4"/>
      <c r="FX741" s="4"/>
      <c r="FY741" s="4"/>
      <c r="FZ741" s="4"/>
      <c r="GA741" s="4"/>
      <c r="GB741" s="4"/>
      <c r="GC741" s="4"/>
      <c r="GD741" s="4"/>
      <c r="GE741" s="4"/>
      <c r="GF741" s="4"/>
      <c r="GG741" s="4"/>
      <c r="GH741" s="4"/>
      <c r="GI741" s="4"/>
      <c r="GJ741" s="4"/>
      <c r="GK741" s="4"/>
      <c r="GL741" s="4"/>
      <c r="GM741" s="4"/>
      <c r="GN741" s="4"/>
      <c r="GO741" s="4"/>
      <c r="GP741" s="4"/>
      <c r="GQ741" s="4"/>
      <c r="GR741" s="4"/>
      <c r="GS741" s="4"/>
      <c r="GT741" s="4"/>
      <c r="GU741" s="4"/>
      <c r="GV741" s="4"/>
      <c r="GW741" s="4"/>
      <c r="GX741" s="4"/>
    </row>
    <row r="742" spans="1:206" s="3" customFormat="1" x14ac:dyDescent="0.25">
      <c r="A742" s="15"/>
      <c r="B742" s="59"/>
      <c r="C742" s="60"/>
      <c r="D742" s="17"/>
      <c r="E742" s="17"/>
      <c r="F742" s="17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</row>
    <row r="743" spans="1:206" s="3" customFormat="1" x14ac:dyDescent="0.25">
      <c r="A743" s="15"/>
      <c r="B743" s="59"/>
      <c r="C743" s="60"/>
      <c r="D743" s="17"/>
      <c r="E743" s="17"/>
      <c r="F743" s="17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  <c r="DX743" s="4"/>
      <c r="DY743" s="4"/>
      <c r="DZ743" s="4"/>
      <c r="EA743" s="4"/>
      <c r="EB743" s="4"/>
      <c r="EC743" s="4"/>
      <c r="ED743" s="4"/>
      <c r="EE743" s="4"/>
      <c r="EF743" s="4"/>
      <c r="EG743" s="4"/>
      <c r="EH743" s="4"/>
      <c r="EI743" s="4"/>
      <c r="EJ743" s="4"/>
      <c r="EK743" s="4"/>
      <c r="EL743" s="4"/>
      <c r="EM743" s="4"/>
      <c r="EN743" s="4"/>
      <c r="EO743" s="4"/>
      <c r="EP743" s="4"/>
      <c r="EQ743" s="4"/>
      <c r="ER743" s="4"/>
      <c r="ES743" s="4"/>
      <c r="ET743" s="4"/>
      <c r="EU743" s="4"/>
      <c r="EV743" s="4"/>
      <c r="EW743" s="4"/>
      <c r="EX743" s="4"/>
      <c r="EY743" s="4"/>
      <c r="EZ743" s="4"/>
      <c r="FA743" s="4"/>
      <c r="FB743" s="4"/>
      <c r="FC743" s="4"/>
      <c r="FD743" s="4"/>
      <c r="FE743" s="4"/>
      <c r="FF743" s="4"/>
      <c r="FG743" s="4"/>
      <c r="FH743" s="4"/>
      <c r="FI743" s="4"/>
      <c r="FJ743" s="4"/>
      <c r="FK743" s="4"/>
      <c r="FL743" s="4"/>
      <c r="FM743" s="4"/>
      <c r="FN743" s="4"/>
      <c r="FO743" s="4"/>
      <c r="FP743" s="4"/>
      <c r="FQ743" s="4"/>
      <c r="FR743" s="4"/>
      <c r="FS743" s="4"/>
      <c r="FT743" s="4"/>
      <c r="FU743" s="4"/>
      <c r="FV743" s="4"/>
      <c r="FW743" s="4"/>
      <c r="FX743" s="4"/>
      <c r="FY743" s="4"/>
      <c r="FZ743" s="4"/>
      <c r="GA743" s="4"/>
      <c r="GB743" s="4"/>
      <c r="GC743" s="4"/>
      <c r="GD743" s="4"/>
      <c r="GE743" s="4"/>
      <c r="GF743" s="4"/>
      <c r="GG743" s="4"/>
      <c r="GH743" s="4"/>
      <c r="GI743" s="4"/>
      <c r="GJ743" s="4"/>
      <c r="GK743" s="4"/>
      <c r="GL743" s="4"/>
      <c r="GM743" s="4"/>
      <c r="GN743" s="4"/>
      <c r="GO743" s="4"/>
      <c r="GP743" s="4"/>
      <c r="GQ743" s="4"/>
      <c r="GR743" s="4"/>
      <c r="GS743" s="4"/>
      <c r="GT743" s="4"/>
      <c r="GU743" s="4"/>
      <c r="GV743" s="4"/>
      <c r="GW743" s="4"/>
      <c r="GX743" s="4"/>
    </row>
    <row r="744" spans="1:206" s="3" customFormat="1" x14ac:dyDescent="0.25">
      <c r="A744" s="15"/>
      <c r="B744" s="59"/>
      <c r="C744" s="60"/>
      <c r="D744" s="17"/>
      <c r="E744" s="17"/>
      <c r="F744" s="17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</row>
    <row r="745" spans="1:206" s="3" customFormat="1" x14ac:dyDescent="0.25">
      <c r="A745" s="15"/>
      <c r="B745" s="59"/>
      <c r="C745" s="60"/>
      <c r="D745" s="17"/>
      <c r="E745" s="17"/>
      <c r="F745" s="17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  <c r="DX745" s="4"/>
      <c r="DY745" s="4"/>
      <c r="DZ745" s="4"/>
      <c r="EA745" s="4"/>
      <c r="EB745" s="4"/>
      <c r="EC745" s="4"/>
      <c r="ED745" s="4"/>
      <c r="EE745" s="4"/>
      <c r="EF745" s="4"/>
      <c r="EG745" s="4"/>
      <c r="EH745" s="4"/>
      <c r="EI745" s="4"/>
      <c r="EJ745" s="4"/>
      <c r="EK745" s="4"/>
      <c r="EL745" s="4"/>
      <c r="EM745" s="4"/>
      <c r="EN745" s="4"/>
      <c r="EO745" s="4"/>
      <c r="EP745" s="4"/>
      <c r="EQ745" s="4"/>
      <c r="ER745" s="4"/>
      <c r="ES745" s="4"/>
      <c r="ET745" s="4"/>
      <c r="EU745" s="4"/>
      <c r="EV745" s="4"/>
      <c r="EW745" s="4"/>
      <c r="EX745" s="4"/>
      <c r="EY745" s="4"/>
      <c r="EZ745" s="4"/>
      <c r="FA745" s="4"/>
      <c r="FB745" s="4"/>
      <c r="FC745" s="4"/>
      <c r="FD745" s="4"/>
      <c r="FE745" s="4"/>
      <c r="FF745" s="4"/>
      <c r="FG745" s="4"/>
      <c r="FH745" s="4"/>
      <c r="FI745" s="4"/>
      <c r="FJ745" s="4"/>
      <c r="FK745" s="4"/>
      <c r="FL745" s="4"/>
      <c r="FM745" s="4"/>
      <c r="FN745" s="4"/>
      <c r="FO745" s="4"/>
      <c r="FP745" s="4"/>
      <c r="FQ745" s="4"/>
      <c r="FR745" s="4"/>
      <c r="FS745" s="4"/>
      <c r="FT745" s="4"/>
      <c r="FU745" s="4"/>
      <c r="FV745" s="4"/>
      <c r="FW745" s="4"/>
      <c r="FX745" s="4"/>
      <c r="FY745" s="4"/>
      <c r="FZ745" s="4"/>
      <c r="GA745" s="4"/>
      <c r="GB745" s="4"/>
      <c r="GC745" s="4"/>
      <c r="GD745" s="4"/>
      <c r="GE745" s="4"/>
      <c r="GF745" s="4"/>
      <c r="GG745" s="4"/>
      <c r="GH745" s="4"/>
      <c r="GI745" s="4"/>
      <c r="GJ745" s="4"/>
      <c r="GK745" s="4"/>
      <c r="GL745" s="4"/>
      <c r="GM745" s="4"/>
      <c r="GN745" s="4"/>
      <c r="GO745" s="4"/>
      <c r="GP745" s="4"/>
      <c r="GQ745" s="4"/>
      <c r="GR745" s="4"/>
      <c r="GS745" s="4"/>
      <c r="GT745" s="4"/>
      <c r="GU745" s="4"/>
      <c r="GV745" s="4"/>
      <c r="GW745" s="4"/>
      <c r="GX745" s="4"/>
    </row>
    <row r="746" spans="1:206" s="3" customFormat="1" x14ac:dyDescent="0.25">
      <c r="A746" s="15"/>
      <c r="B746" s="59"/>
      <c r="C746" s="60"/>
      <c r="D746" s="17"/>
      <c r="E746" s="17"/>
      <c r="F746" s="17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</row>
    <row r="747" spans="1:206" s="3" customFormat="1" x14ac:dyDescent="0.25">
      <c r="A747" s="15"/>
      <c r="B747" s="59"/>
      <c r="C747" s="60"/>
      <c r="D747" s="17"/>
      <c r="E747" s="17"/>
      <c r="F747" s="17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</row>
    <row r="748" spans="1:206" s="3" customFormat="1" x14ac:dyDescent="0.25">
      <c r="A748" s="15"/>
      <c r="B748" s="59"/>
      <c r="C748" s="60"/>
      <c r="D748" s="17"/>
      <c r="E748" s="17"/>
      <c r="F748" s="17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</row>
    <row r="749" spans="1:206" s="3" customFormat="1" x14ac:dyDescent="0.25">
      <c r="A749" s="15"/>
      <c r="B749" s="59"/>
      <c r="C749" s="60"/>
      <c r="D749" s="17"/>
      <c r="E749" s="17"/>
      <c r="F749" s="17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  <c r="DE749" s="4"/>
      <c r="DF749" s="4"/>
      <c r="DG749" s="4"/>
      <c r="DH749" s="4"/>
      <c r="DI749" s="4"/>
      <c r="DJ749" s="4"/>
      <c r="DK749" s="4"/>
      <c r="DL749" s="4"/>
      <c r="DM749" s="4"/>
      <c r="DN749" s="4"/>
      <c r="DO749" s="4"/>
      <c r="DP749" s="4"/>
      <c r="DQ749" s="4"/>
      <c r="DR749" s="4"/>
      <c r="DS749" s="4"/>
      <c r="DT749" s="4"/>
      <c r="DU749" s="4"/>
      <c r="DV749" s="4"/>
      <c r="DW749" s="4"/>
      <c r="DX749" s="4"/>
      <c r="DY749" s="4"/>
      <c r="DZ749" s="4"/>
      <c r="EA749" s="4"/>
      <c r="EB749" s="4"/>
      <c r="EC749" s="4"/>
      <c r="ED749" s="4"/>
      <c r="EE749" s="4"/>
      <c r="EF749" s="4"/>
      <c r="EG749" s="4"/>
      <c r="EH749" s="4"/>
      <c r="EI749" s="4"/>
      <c r="EJ749" s="4"/>
      <c r="EK749" s="4"/>
      <c r="EL749" s="4"/>
      <c r="EM749" s="4"/>
      <c r="EN749" s="4"/>
      <c r="EO749" s="4"/>
      <c r="EP749" s="4"/>
      <c r="EQ749" s="4"/>
      <c r="ER749" s="4"/>
      <c r="ES749" s="4"/>
      <c r="ET749" s="4"/>
      <c r="EU749" s="4"/>
      <c r="EV749" s="4"/>
      <c r="EW749" s="4"/>
      <c r="EX749" s="4"/>
      <c r="EY749" s="4"/>
      <c r="EZ749" s="4"/>
      <c r="FA749" s="4"/>
      <c r="FB749" s="4"/>
      <c r="FC749" s="4"/>
      <c r="FD749" s="4"/>
      <c r="FE749" s="4"/>
      <c r="FF749" s="4"/>
      <c r="FG749" s="4"/>
      <c r="FH749" s="4"/>
      <c r="FI749" s="4"/>
      <c r="FJ749" s="4"/>
      <c r="FK749" s="4"/>
      <c r="FL749" s="4"/>
      <c r="FM749" s="4"/>
      <c r="FN749" s="4"/>
      <c r="FO749" s="4"/>
      <c r="FP749" s="4"/>
      <c r="FQ749" s="4"/>
      <c r="FR749" s="4"/>
      <c r="FS749" s="4"/>
      <c r="FT749" s="4"/>
      <c r="FU749" s="4"/>
      <c r="FV749" s="4"/>
      <c r="FW749" s="4"/>
      <c r="FX749" s="4"/>
      <c r="FY749" s="4"/>
      <c r="FZ749" s="4"/>
      <c r="GA749" s="4"/>
      <c r="GB749" s="4"/>
      <c r="GC749" s="4"/>
      <c r="GD749" s="4"/>
      <c r="GE749" s="4"/>
      <c r="GF749" s="4"/>
      <c r="GG749" s="4"/>
      <c r="GH749" s="4"/>
      <c r="GI749" s="4"/>
      <c r="GJ749" s="4"/>
      <c r="GK749" s="4"/>
      <c r="GL749" s="4"/>
      <c r="GM749" s="4"/>
      <c r="GN749" s="4"/>
      <c r="GO749" s="4"/>
      <c r="GP749" s="4"/>
      <c r="GQ749" s="4"/>
      <c r="GR749" s="4"/>
      <c r="GS749" s="4"/>
      <c r="GT749" s="4"/>
      <c r="GU749" s="4"/>
      <c r="GV749" s="4"/>
      <c r="GW749" s="4"/>
      <c r="GX749" s="4"/>
    </row>
    <row r="750" spans="1:206" s="3" customFormat="1" x14ac:dyDescent="0.25">
      <c r="A750" s="15"/>
      <c r="B750" s="59"/>
      <c r="C750" s="60"/>
      <c r="D750" s="17"/>
      <c r="E750" s="17"/>
      <c r="F750" s="17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</row>
    <row r="751" spans="1:206" s="3" customFormat="1" x14ac:dyDescent="0.25">
      <c r="A751" s="15"/>
      <c r="B751" s="59"/>
      <c r="C751" s="60"/>
      <c r="D751" s="17"/>
      <c r="E751" s="17"/>
      <c r="F751" s="17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  <c r="DE751" s="4"/>
      <c r="DF751" s="4"/>
      <c r="DG751" s="4"/>
      <c r="DH751" s="4"/>
      <c r="DI751" s="4"/>
      <c r="DJ751" s="4"/>
      <c r="DK751" s="4"/>
      <c r="DL751" s="4"/>
      <c r="DM751" s="4"/>
      <c r="DN751" s="4"/>
      <c r="DO751" s="4"/>
      <c r="DP751" s="4"/>
      <c r="DQ751" s="4"/>
      <c r="DR751" s="4"/>
      <c r="DS751" s="4"/>
      <c r="DT751" s="4"/>
      <c r="DU751" s="4"/>
      <c r="DV751" s="4"/>
      <c r="DW751" s="4"/>
      <c r="DX751" s="4"/>
      <c r="DY751" s="4"/>
      <c r="DZ751" s="4"/>
      <c r="EA751" s="4"/>
      <c r="EB751" s="4"/>
      <c r="EC751" s="4"/>
      <c r="ED751" s="4"/>
      <c r="EE751" s="4"/>
      <c r="EF751" s="4"/>
      <c r="EG751" s="4"/>
      <c r="EH751" s="4"/>
      <c r="EI751" s="4"/>
      <c r="EJ751" s="4"/>
      <c r="EK751" s="4"/>
      <c r="EL751" s="4"/>
      <c r="EM751" s="4"/>
      <c r="EN751" s="4"/>
      <c r="EO751" s="4"/>
      <c r="EP751" s="4"/>
      <c r="EQ751" s="4"/>
      <c r="ER751" s="4"/>
      <c r="ES751" s="4"/>
      <c r="ET751" s="4"/>
      <c r="EU751" s="4"/>
      <c r="EV751" s="4"/>
      <c r="EW751" s="4"/>
      <c r="EX751" s="4"/>
      <c r="EY751" s="4"/>
      <c r="EZ751" s="4"/>
      <c r="FA751" s="4"/>
      <c r="FB751" s="4"/>
      <c r="FC751" s="4"/>
      <c r="FD751" s="4"/>
      <c r="FE751" s="4"/>
      <c r="FF751" s="4"/>
      <c r="FG751" s="4"/>
      <c r="FH751" s="4"/>
      <c r="FI751" s="4"/>
      <c r="FJ751" s="4"/>
      <c r="FK751" s="4"/>
      <c r="FL751" s="4"/>
      <c r="FM751" s="4"/>
      <c r="FN751" s="4"/>
      <c r="FO751" s="4"/>
      <c r="FP751" s="4"/>
      <c r="FQ751" s="4"/>
      <c r="FR751" s="4"/>
      <c r="FS751" s="4"/>
      <c r="FT751" s="4"/>
      <c r="FU751" s="4"/>
      <c r="FV751" s="4"/>
      <c r="FW751" s="4"/>
      <c r="FX751" s="4"/>
      <c r="FY751" s="4"/>
      <c r="FZ751" s="4"/>
      <c r="GA751" s="4"/>
      <c r="GB751" s="4"/>
      <c r="GC751" s="4"/>
      <c r="GD751" s="4"/>
      <c r="GE751" s="4"/>
      <c r="GF751" s="4"/>
      <c r="GG751" s="4"/>
      <c r="GH751" s="4"/>
      <c r="GI751" s="4"/>
      <c r="GJ751" s="4"/>
      <c r="GK751" s="4"/>
      <c r="GL751" s="4"/>
      <c r="GM751" s="4"/>
      <c r="GN751" s="4"/>
      <c r="GO751" s="4"/>
      <c r="GP751" s="4"/>
      <c r="GQ751" s="4"/>
      <c r="GR751" s="4"/>
      <c r="GS751" s="4"/>
      <c r="GT751" s="4"/>
      <c r="GU751" s="4"/>
      <c r="GV751" s="4"/>
      <c r="GW751" s="4"/>
      <c r="GX751" s="4"/>
    </row>
    <row r="752" spans="1:206" s="3" customFormat="1" x14ac:dyDescent="0.25">
      <c r="A752" s="15"/>
      <c r="B752" s="59"/>
      <c r="C752" s="60"/>
      <c r="D752" s="17"/>
      <c r="E752" s="17"/>
      <c r="F752" s="17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</row>
    <row r="753" spans="1:206" s="3" customFormat="1" x14ac:dyDescent="0.25">
      <c r="A753" s="15"/>
      <c r="B753" s="59"/>
      <c r="C753" s="60"/>
      <c r="D753" s="17"/>
      <c r="E753" s="17"/>
      <c r="F753" s="17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  <c r="DE753" s="4"/>
      <c r="DF753" s="4"/>
      <c r="DG753" s="4"/>
      <c r="DH753" s="4"/>
      <c r="DI753" s="4"/>
      <c r="DJ753" s="4"/>
      <c r="DK753" s="4"/>
      <c r="DL753" s="4"/>
      <c r="DM753" s="4"/>
      <c r="DN753" s="4"/>
      <c r="DO753" s="4"/>
      <c r="DP753" s="4"/>
      <c r="DQ753" s="4"/>
      <c r="DR753" s="4"/>
      <c r="DS753" s="4"/>
      <c r="DT753" s="4"/>
      <c r="DU753" s="4"/>
      <c r="DV753" s="4"/>
      <c r="DW753" s="4"/>
      <c r="DX753" s="4"/>
      <c r="DY753" s="4"/>
      <c r="DZ753" s="4"/>
      <c r="EA753" s="4"/>
      <c r="EB753" s="4"/>
      <c r="EC753" s="4"/>
      <c r="ED753" s="4"/>
      <c r="EE753" s="4"/>
      <c r="EF753" s="4"/>
      <c r="EG753" s="4"/>
      <c r="EH753" s="4"/>
      <c r="EI753" s="4"/>
      <c r="EJ753" s="4"/>
      <c r="EK753" s="4"/>
      <c r="EL753" s="4"/>
      <c r="EM753" s="4"/>
      <c r="EN753" s="4"/>
      <c r="EO753" s="4"/>
      <c r="EP753" s="4"/>
      <c r="EQ753" s="4"/>
      <c r="ER753" s="4"/>
      <c r="ES753" s="4"/>
      <c r="ET753" s="4"/>
      <c r="EU753" s="4"/>
      <c r="EV753" s="4"/>
      <c r="EW753" s="4"/>
      <c r="EX753" s="4"/>
      <c r="EY753" s="4"/>
      <c r="EZ753" s="4"/>
      <c r="FA753" s="4"/>
      <c r="FB753" s="4"/>
      <c r="FC753" s="4"/>
      <c r="FD753" s="4"/>
      <c r="FE753" s="4"/>
      <c r="FF753" s="4"/>
      <c r="FG753" s="4"/>
      <c r="FH753" s="4"/>
      <c r="FI753" s="4"/>
      <c r="FJ753" s="4"/>
      <c r="FK753" s="4"/>
      <c r="FL753" s="4"/>
      <c r="FM753" s="4"/>
      <c r="FN753" s="4"/>
      <c r="FO753" s="4"/>
      <c r="FP753" s="4"/>
      <c r="FQ753" s="4"/>
      <c r="FR753" s="4"/>
      <c r="FS753" s="4"/>
      <c r="FT753" s="4"/>
      <c r="FU753" s="4"/>
      <c r="FV753" s="4"/>
      <c r="FW753" s="4"/>
      <c r="FX753" s="4"/>
      <c r="FY753" s="4"/>
      <c r="FZ753" s="4"/>
      <c r="GA753" s="4"/>
      <c r="GB753" s="4"/>
      <c r="GC753" s="4"/>
      <c r="GD753" s="4"/>
      <c r="GE753" s="4"/>
      <c r="GF753" s="4"/>
      <c r="GG753" s="4"/>
      <c r="GH753" s="4"/>
      <c r="GI753" s="4"/>
      <c r="GJ753" s="4"/>
      <c r="GK753" s="4"/>
      <c r="GL753" s="4"/>
      <c r="GM753" s="4"/>
      <c r="GN753" s="4"/>
      <c r="GO753" s="4"/>
      <c r="GP753" s="4"/>
      <c r="GQ753" s="4"/>
      <c r="GR753" s="4"/>
      <c r="GS753" s="4"/>
      <c r="GT753" s="4"/>
      <c r="GU753" s="4"/>
      <c r="GV753" s="4"/>
      <c r="GW753" s="4"/>
      <c r="GX753" s="4"/>
    </row>
    <row r="754" spans="1:206" s="3" customFormat="1" x14ac:dyDescent="0.25">
      <c r="A754" s="15"/>
      <c r="B754" s="59"/>
      <c r="C754" s="60"/>
      <c r="D754" s="17"/>
      <c r="E754" s="17"/>
      <c r="F754" s="17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</row>
    <row r="755" spans="1:206" s="3" customFormat="1" x14ac:dyDescent="0.25">
      <c r="A755" s="15"/>
      <c r="B755" s="59"/>
      <c r="C755" s="60"/>
      <c r="D755" s="17"/>
      <c r="E755" s="17"/>
      <c r="F755" s="17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  <c r="DE755" s="4"/>
      <c r="DF755" s="4"/>
      <c r="DG755" s="4"/>
      <c r="DH755" s="4"/>
      <c r="DI755" s="4"/>
      <c r="DJ755" s="4"/>
      <c r="DK755" s="4"/>
      <c r="DL755" s="4"/>
      <c r="DM755" s="4"/>
      <c r="DN755" s="4"/>
      <c r="DO755" s="4"/>
      <c r="DP755" s="4"/>
      <c r="DQ755" s="4"/>
      <c r="DR755" s="4"/>
      <c r="DS755" s="4"/>
      <c r="DT755" s="4"/>
      <c r="DU755" s="4"/>
      <c r="DV755" s="4"/>
      <c r="DW755" s="4"/>
      <c r="DX755" s="4"/>
      <c r="DY755" s="4"/>
      <c r="DZ755" s="4"/>
      <c r="EA755" s="4"/>
      <c r="EB755" s="4"/>
      <c r="EC755" s="4"/>
      <c r="ED755" s="4"/>
      <c r="EE755" s="4"/>
      <c r="EF755" s="4"/>
      <c r="EG755" s="4"/>
      <c r="EH755" s="4"/>
      <c r="EI755" s="4"/>
      <c r="EJ755" s="4"/>
      <c r="EK755" s="4"/>
      <c r="EL755" s="4"/>
      <c r="EM755" s="4"/>
      <c r="EN755" s="4"/>
      <c r="EO755" s="4"/>
      <c r="EP755" s="4"/>
      <c r="EQ755" s="4"/>
      <c r="ER755" s="4"/>
      <c r="ES755" s="4"/>
      <c r="ET755" s="4"/>
      <c r="EU755" s="4"/>
      <c r="EV755" s="4"/>
      <c r="EW755" s="4"/>
      <c r="EX755" s="4"/>
      <c r="EY755" s="4"/>
      <c r="EZ755" s="4"/>
      <c r="FA755" s="4"/>
      <c r="FB755" s="4"/>
      <c r="FC755" s="4"/>
      <c r="FD755" s="4"/>
      <c r="FE755" s="4"/>
      <c r="FF755" s="4"/>
      <c r="FG755" s="4"/>
      <c r="FH755" s="4"/>
      <c r="FI755" s="4"/>
      <c r="FJ755" s="4"/>
      <c r="FK755" s="4"/>
      <c r="FL755" s="4"/>
      <c r="FM755" s="4"/>
      <c r="FN755" s="4"/>
      <c r="FO755" s="4"/>
      <c r="FP755" s="4"/>
      <c r="FQ755" s="4"/>
      <c r="FR755" s="4"/>
      <c r="FS755" s="4"/>
      <c r="FT755" s="4"/>
      <c r="FU755" s="4"/>
      <c r="FV755" s="4"/>
      <c r="FW755" s="4"/>
      <c r="FX755" s="4"/>
      <c r="FY755" s="4"/>
      <c r="FZ755" s="4"/>
      <c r="GA755" s="4"/>
      <c r="GB755" s="4"/>
      <c r="GC755" s="4"/>
      <c r="GD755" s="4"/>
      <c r="GE755" s="4"/>
      <c r="GF755" s="4"/>
      <c r="GG755" s="4"/>
      <c r="GH755" s="4"/>
      <c r="GI755" s="4"/>
      <c r="GJ755" s="4"/>
      <c r="GK755" s="4"/>
      <c r="GL755" s="4"/>
      <c r="GM755" s="4"/>
      <c r="GN755" s="4"/>
      <c r="GO755" s="4"/>
      <c r="GP755" s="4"/>
      <c r="GQ755" s="4"/>
      <c r="GR755" s="4"/>
      <c r="GS755" s="4"/>
      <c r="GT755" s="4"/>
      <c r="GU755" s="4"/>
      <c r="GV755" s="4"/>
      <c r="GW755" s="4"/>
      <c r="GX755" s="4"/>
    </row>
    <row r="756" spans="1:206" s="3" customFormat="1" x14ac:dyDescent="0.25">
      <c r="A756" s="15"/>
      <c r="B756" s="59"/>
      <c r="C756" s="60"/>
      <c r="D756" s="17"/>
      <c r="E756" s="17"/>
      <c r="F756" s="17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</row>
    <row r="757" spans="1:206" s="3" customFormat="1" x14ac:dyDescent="0.25">
      <c r="A757" s="15"/>
      <c r="B757" s="59"/>
      <c r="C757" s="60"/>
      <c r="D757" s="17"/>
      <c r="E757" s="17"/>
      <c r="F757" s="17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  <c r="DE757" s="4"/>
      <c r="DF757" s="4"/>
      <c r="DG757" s="4"/>
      <c r="DH757" s="4"/>
      <c r="DI757" s="4"/>
      <c r="DJ757" s="4"/>
      <c r="DK757" s="4"/>
      <c r="DL757" s="4"/>
      <c r="DM757" s="4"/>
      <c r="DN757" s="4"/>
      <c r="DO757" s="4"/>
      <c r="DP757" s="4"/>
      <c r="DQ757" s="4"/>
      <c r="DR757" s="4"/>
      <c r="DS757" s="4"/>
      <c r="DT757" s="4"/>
      <c r="DU757" s="4"/>
      <c r="DV757" s="4"/>
      <c r="DW757" s="4"/>
      <c r="DX757" s="4"/>
      <c r="DY757" s="4"/>
      <c r="DZ757" s="4"/>
      <c r="EA757" s="4"/>
      <c r="EB757" s="4"/>
      <c r="EC757" s="4"/>
      <c r="ED757" s="4"/>
      <c r="EE757" s="4"/>
      <c r="EF757" s="4"/>
      <c r="EG757" s="4"/>
      <c r="EH757" s="4"/>
      <c r="EI757" s="4"/>
      <c r="EJ757" s="4"/>
      <c r="EK757" s="4"/>
      <c r="EL757" s="4"/>
      <c r="EM757" s="4"/>
      <c r="EN757" s="4"/>
      <c r="EO757" s="4"/>
      <c r="EP757" s="4"/>
      <c r="EQ757" s="4"/>
      <c r="ER757" s="4"/>
      <c r="ES757" s="4"/>
      <c r="ET757" s="4"/>
      <c r="EU757" s="4"/>
      <c r="EV757" s="4"/>
      <c r="EW757" s="4"/>
      <c r="EX757" s="4"/>
      <c r="EY757" s="4"/>
      <c r="EZ757" s="4"/>
      <c r="FA757" s="4"/>
      <c r="FB757" s="4"/>
      <c r="FC757" s="4"/>
      <c r="FD757" s="4"/>
      <c r="FE757" s="4"/>
      <c r="FF757" s="4"/>
      <c r="FG757" s="4"/>
      <c r="FH757" s="4"/>
      <c r="FI757" s="4"/>
      <c r="FJ757" s="4"/>
      <c r="FK757" s="4"/>
      <c r="FL757" s="4"/>
      <c r="FM757" s="4"/>
      <c r="FN757" s="4"/>
      <c r="FO757" s="4"/>
      <c r="FP757" s="4"/>
      <c r="FQ757" s="4"/>
      <c r="FR757" s="4"/>
      <c r="FS757" s="4"/>
      <c r="FT757" s="4"/>
      <c r="FU757" s="4"/>
      <c r="FV757" s="4"/>
      <c r="FW757" s="4"/>
      <c r="FX757" s="4"/>
      <c r="FY757" s="4"/>
      <c r="FZ757" s="4"/>
      <c r="GA757" s="4"/>
      <c r="GB757" s="4"/>
      <c r="GC757" s="4"/>
      <c r="GD757" s="4"/>
      <c r="GE757" s="4"/>
      <c r="GF757" s="4"/>
      <c r="GG757" s="4"/>
      <c r="GH757" s="4"/>
      <c r="GI757" s="4"/>
      <c r="GJ757" s="4"/>
      <c r="GK757" s="4"/>
      <c r="GL757" s="4"/>
      <c r="GM757" s="4"/>
      <c r="GN757" s="4"/>
      <c r="GO757" s="4"/>
      <c r="GP757" s="4"/>
      <c r="GQ757" s="4"/>
      <c r="GR757" s="4"/>
      <c r="GS757" s="4"/>
      <c r="GT757" s="4"/>
      <c r="GU757" s="4"/>
      <c r="GV757" s="4"/>
      <c r="GW757" s="4"/>
      <c r="GX757" s="4"/>
    </row>
    <row r="758" spans="1:206" s="3" customFormat="1" x14ac:dyDescent="0.25">
      <c r="A758" s="15"/>
      <c r="B758" s="59"/>
      <c r="C758" s="60"/>
      <c r="D758" s="17"/>
      <c r="E758" s="17"/>
      <c r="F758" s="17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</row>
    <row r="759" spans="1:206" s="3" customFormat="1" x14ac:dyDescent="0.25">
      <c r="A759" s="15"/>
      <c r="B759" s="59"/>
      <c r="C759" s="60"/>
      <c r="D759" s="17"/>
      <c r="E759" s="17"/>
      <c r="F759" s="17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  <c r="DE759" s="4"/>
      <c r="DF759" s="4"/>
      <c r="DG759" s="4"/>
      <c r="DH759" s="4"/>
      <c r="DI759" s="4"/>
      <c r="DJ759" s="4"/>
      <c r="DK759" s="4"/>
      <c r="DL759" s="4"/>
      <c r="DM759" s="4"/>
      <c r="DN759" s="4"/>
      <c r="DO759" s="4"/>
      <c r="DP759" s="4"/>
      <c r="DQ759" s="4"/>
      <c r="DR759" s="4"/>
      <c r="DS759" s="4"/>
      <c r="DT759" s="4"/>
      <c r="DU759" s="4"/>
      <c r="DV759" s="4"/>
      <c r="DW759" s="4"/>
      <c r="DX759" s="4"/>
      <c r="DY759" s="4"/>
      <c r="DZ759" s="4"/>
      <c r="EA759" s="4"/>
      <c r="EB759" s="4"/>
      <c r="EC759" s="4"/>
      <c r="ED759" s="4"/>
      <c r="EE759" s="4"/>
      <c r="EF759" s="4"/>
      <c r="EG759" s="4"/>
      <c r="EH759" s="4"/>
      <c r="EI759" s="4"/>
      <c r="EJ759" s="4"/>
      <c r="EK759" s="4"/>
      <c r="EL759" s="4"/>
      <c r="EM759" s="4"/>
      <c r="EN759" s="4"/>
      <c r="EO759" s="4"/>
      <c r="EP759" s="4"/>
      <c r="EQ759" s="4"/>
      <c r="ER759" s="4"/>
      <c r="ES759" s="4"/>
      <c r="ET759" s="4"/>
      <c r="EU759" s="4"/>
      <c r="EV759" s="4"/>
      <c r="EW759" s="4"/>
      <c r="EX759" s="4"/>
      <c r="EY759" s="4"/>
      <c r="EZ759" s="4"/>
      <c r="FA759" s="4"/>
      <c r="FB759" s="4"/>
      <c r="FC759" s="4"/>
      <c r="FD759" s="4"/>
      <c r="FE759" s="4"/>
      <c r="FF759" s="4"/>
      <c r="FG759" s="4"/>
      <c r="FH759" s="4"/>
      <c r="FI759" s="4"/>
      <c r="FJ759" s="4"/>
      <c r="FK759" s="4"/>
      <c r="FL759" s="4"/>
      <c r="FM759" s="4"/>
      <c r="FN759" s="4"/>
      <c r="FO759" s="4"/>
      <c r="FP759" s="4"/>
      <c r="FQ759" s="4"/>
      <c r="FR759" s="4"/>
      <c r="FS759" s="4"/>
      <c r="FT759" s="4"/>
      <c r="FU759" s="4"/>
      <c r="FV759" s="4"/>
      <c r="FW759" s="4"/>
      <c r="FX759" s="4"/>
      <c r="FY759" s="4"/>
      <c r="FZ759" s="4"/>
      <c r="GA759" s="4"/>
      <c r="GB759" s="4"/>
      <c r="GC759" s="4"/>
      <c r="GD759" s="4"/>
      <c r="GE759" s="4"/>
      <c r="GF759" s="4"/>
      <c r="GG759" s="4"/>
      <c r="GH759" s="4"/>
      <c r="GI759" s="4"/>
      <c r="GJ759" s="4"/>
      <c r="GK759" s="4"/>
      <c r="GL759" s="4"/>
      <c r="GM759" s="4"/>
      <c r="GN759" s="4"/>
      <c r="GO759" s="4"/>
      <c r="GP759" s="4"/>
      <c r="GQ759" s="4"/>
      <c r="GR759" s="4"/>
      <c r="GS759" s="4"/>
      <c r="GT759" s="4"/>
      <c r="GU759" s="4"/>
      <c r="GV759" s="4"/>
      <c r="GW759" s="4"/>
      <c r="GX759" s="4"/>
    </row>
    <row r="760" spans="1:206" s="3" customFormat="1" x14ac:dyDescent="0.25">
      <c r="A760" s="15"/>
      <c r="B760" s="59"/>
      <c r="C760" s="60"/>
      <c r="D760" s="17"/>
      <c r="E760" s="17"/>
      <c r="F760" s="17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</row>
    <row r="761" spans="1:206" s="3" customFormat="1" x14ac:dyDescent="0.25">
      <c r="A761" s="15"/>
      <c r="B761" s="59"/>
      <c r="C761" s="60"/>
      <c r="D761" s="17"/>
      <c r="E761" s="17"/>
      <c r="F761" s="17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  <c r="DE761" s="4"/>
      <c r="DF761" s="4"/>
      <c r="DG761" s="4"/>
      <c r="DH761" s="4"/>
      <c r="DI761" s="4"/>
      <c r="DJ761" s="4"/>
      <c r="DK761" s="4"/>
      <c r="DL761" s="4"/>
      <c r="DM761" s="4"/>
      <c r="DN761" s="4"/>
      <c r="DO761" s="4"/>
      <c r="DP761" s="4"/>
      <c r="DQ761" s="4"/>
      <c r="DR761" s="4"/>
      <c r="DS761" s="4"/>
      <c r="DT761" s="4"/>
      <c r="DU761" s="4"/>
      <c r="DV761" s="4"/>
      <c r="DW761" s="4"/>
      <c r="DX761" s="4"/>
      <c r="DY761" s="4"/>
      <c r="DZ761" s="4"/>
      <c r="EA761" s="4"/>
      <c r="EB761" s="4"/>
      <c r="EC761" s="4"/>
      <c r="ED761" s="4"/>
      <c r="EE761" s="4"/>
      <c r="EF761" s="4"/>
      <c r="EG761" s="4"/>
      <c r="EH761" s="4"/>
      <c r="EI761" s="4"/>
      <c r="EJ761" s="4"/>
      <c r="EK761" s="4"/>
      <c r="EL761" s="4"/>
      <c r="EM761" s="4"/>
      <c r="EN761" s="4"/>
      <c r="EO761" s="4"/>
      <c r="EP761" s="4"/>
      <c r="EQ761" s="4"/>
      <c r="ER761" s="4"/>
      <c r="ES761" s="4"/>
      <c r="ET761" s="4"/>
      <c r="EU761" s="4"/>
      <c r="EV761" s="4"/>
      <c r="EW761" s="4"/>
      <c r="EX761" s="4"/>
      <c r="EY761" s="4"/>
      <c r="EZ761" s="4"/>
      <c r="FA761" s="4"/>
      <c r="FB761" s="4"/>
      <c r="FC761" s="4"/>
      <c r="FD761" s="4"/>
      <c r="FE761" s="4"/>
      <c r="FF761" s="4"/>
      <c r="FG761" s="4"/>
      <c r="FH761" s="4"/>
      <c r="FI761" s="4"/>
      <c r="FJ761" s="4"/>
      <c r="FK761" s="4"/>
      <c r="FL761" s="4"/>
      <c r="FM761" s="4"/>
      <c r="FN761" s="4"/>
      <c r="FO761" s="4"/>
      <c r="FP761" s="4"/>
      <c r="FQ761" s="4"/>
      <c r="FR761" s="4"/>
      <c r="FS761" s="4"/>
      <c r="FT761" s="4"/>
      <c r="FU761" s="4"/>
      <c r="FV761" s="4"/>
      <c r="FW761" s="4"/>
      <c r="FX761" s="4"/>
      <c r="FY761" s="4"/>
      <c r="FZ761" s="4"/>
      <c r="GA761" s="4"/>
      <c r="GB761" s="4"/>
      <c r="GC761" s="4"/>
      <c r="GD761" s="4"/>
      <c r="GE761" s="4"/>
      <c r="GF761" s="4"/>
      <c r="GG761" s="4"/>
      <c r="GH761" s="4"/>
      <c r="GI761" s="4"/>
      <c r="GJ761" s="4"/>
      <c r="GK761" s="4"/>
      <c r="GL761" s="4"/>
      <c r="GM761" s="4"/>
      <c r="GN761" s="4"/>
      <c r="GO761" s="4"/>
      <c r="GP761" s="4"/>
      <c r="GQ761" s="4"/>
      <c r="GR761" s="4"/>
      <c r="GS761" s="4"/>
      <c r="GT761" s="4"/>
      <c r="GU761" s="4"/>
      <c r="GV761" s="4"/>
      <c r="GW761" s="4"/>
      <c r="GX761" s="4"/>
    </row>
    <row r="762" spans="1:206" s="3" customFormat="1" x14ac:dyDescent="0.25">
      <c r="A762" s="15"/>
      <c r="B762" s="59"/>
      <c r="C762" s="60"/>
      <c r="D762" s="17"/>
      <c r="E762" s="17"/>
      <c r="F762" s="17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</row>
    <row r="763" spans="1:206" s="3" customFormat="1" x14ac:dyDescent="0.25">
      <c r="A763" s="15"/>
      <c r="B763" s="59"/>
      <c r="C763" s="60"/>
      <c r="D763" s="17"/>
      <c r="E763" s="17"/>
      <c r="F763" s="17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  <c r="DE763" s="4"/>
      <c r="DF763" s="4"/>
      <c r="DG763" s="4"/>
      <c r="DH763" s="4"/>
      <c r="DI763" s="4"/>
      <c r="DJ763" s="4"/>
      <c r="DK763" s="4"/>
      <c r="DL763" s="4"/>
      <c r="DM763" s="4"/>
      <c r="DN763" s="4"/>
      <c r="DO763" s="4"/>
      <c r="DP763" s="4"/>
      <c r="DQ763" s="4"/>
      <c r="DR763" s="4"/>
      <c r="DS763" s="4"/>
      <c r="DT763" s="4"/>
      <c r="DU763" s="4"/>
      <c r="DV763" s="4"/>
      <c r="DW763" s="4"/>
      <c r="DX763" s="4"/>
      <c r="DY763" s="4"/>
      <c r="DZ763" s="4"/>
      <c r="EA763" s="4"/>
      <c r="EB763" s="4"/>
      <c r="EC763" s="4"/>
      <c r="ED763" s="4"/>
      <c r="EE763" s="4"/>
      <c r="EF763" s="4"/>
      <c r="EG763" s="4"/>
      <c r="EH763" s="4"/>
      <c r="EI763" s="4"/>
      <c r="EJ763" s="4"/>
      <c r="EK763" s="4"/>
      <c r="EL763" s="4"/>
      <c r="EM763" s="4"/>
      <c r="EN763" s="4"/>
      <c r="EO763" s="4"/>
      <c r="EP763" s="4"/>
      <c r="EQ763" s="4"/>
      <c r="ER763" s="4"/>
      <c r="ES763" s="4"/>
      <c r="ET763" s="4"/>
      <c r="EU763" s="4"/>
      <c r="EV763" s="4"/>
      <c r="EW763" s="4"/>
      <c r="EX763" s="4"/>
      <c r="EY763" s="4"/>
      <c r="EZ763" s="4"/>
      <c r="FA763" s="4"/>
      <c r="FB763" s="4"/>
      <c r="FC763" s="4"/>
      <c r="FD763" s="4"/>
      <c r="FE763" s="4"/>
      <c r="FF763" s="4"/>
      <c r="FG763" s="4"/>
      <c r="FH763" s="4"/>
      <c r="FI763" s="4"/>
      <c r="FJ763" s="4"/>
      <c r="FK763" s="4"/>
      <c r="FL763" s="4"/>
      <c r="FM763" s="4"/>
      <c r="FN763" s="4"/>
      <c r="FO763" s="4"/>
      <c r="FP763" s="4"/>
      <c r="FQ763" s="4"/>
      <c r="FR763" s="4"/>
      <c r="FS763" s="4"/>
      <c r="FT763" s="4"/>
      <c r="FU763" s="4"/>
      <c r="FV763" s="4"/>
      <c r="FW763" s="4"/>
      <c r="FX763" s="4"/>
      <c r="FY763" s="4"/>
      <c r="FZ763" s="4"/>
      <c r="GA763" s="4"/>
      <c r="GB763" s="4"/>
      <c r="GC763" s="4"/>
      <c r="GD763" s="4"/>
      <c r="GE763" s="4"/>
      <c r="GF763" s="4"/>
      <c r="GG763" s="4"/>
      <c r="GH763" s="4"/>
      <c r="GI763" s="4"/>
      <c r="GJ763" s="4"/>
      <c r="GK763" s="4"/>
      <c r="GL763" s="4"/>
      <c r="GM763" s="4"/>
      <c r="GN763" s="4"/>
      <c r="GO763" s="4"/>
      <c r="GP763" s="4"/>
      <c r="GQ763" s="4"/>
      <c r="GR763" s="4"/>
      <c r="GS763" s="4"/>
      <c r="GT763" s="4"/>
      <c r="GU763" s="4"/>
      <c r="GV763" s="4"/>
      <c r="GW763" s="4"/>
      <c r="GX763" s="4"/>
    </row>
    <row r="764" spans="1:206" s="3" customFormat="1" x14ac:dyDescent="0.25">
      <c r="A764" s="15"/>
      <c r="B764" s="59"/>
      <c r="C764" s="60"/>
      <c r="D764" s="17"/>
      <c r="E764" s="17"/>
      <c r="F764" s="17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</row>
    <row r="765" spans="1:206" s="3" customFormat="1" x14ac:dyDescent="0.25">
      <c r="A765" s="15"/>
      <c r="B765" s="59"/>
      <c r="C765" s="60"/>
      <c r="D765" s="17"/>
      <c r="E765" s="17"/>
      <c r="F765" s="17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  <c r="DE765" s="4"/>
      <c r="DF765" s="4"/>
      <c r="DG765" s="4"/>
      <c r="DH765" s="4"/>
      <c r="DI765" s="4"/>
      <c r="DJ765" s="4"/>
      <c r="DK765" s="4"/>
      <c r="DL765" s="4"/>
      <c r="DM765" s="4"/>
      <c r="DN765" s="4"/>
      <c r="DO765" s="4"/>
      <c r="DP765" s="4"/>
      <c r="DQ765" s="4"/>
      <c r="DR765" s="4"/>
      <c r="DS765" s="4"/>
      <c r="DT765" s="4"/>
      <c r="DU765" s="4"/>
      <c r="DV765" s="4"/>
      <c r="DW765" s="4"/>
      <c r="DX765" s="4"/>
      <c r="DY765" s="4"/>
      <c r="DZ765" s="4"/>
      <c r="EA765" s="4"/>
      <c r="EB765" s="4"/>
      <c r="EC765" s="4"/>
      <c r="ED765" s="4"/>
      <c r="EE765" s="4"/>
      <c r="EF765" s="4"/>
      <c r="EG765" s="4"/>
      <c r="EH765" s="4"/>
      <c r="EI765" s="4"/>
      <c r="EJ765" s="4"/>
      <c r="EK765" s="4"/>
      <c r="EL765" s="4"/>
      <c r="EM765" s="4"/>
      <c r="EN765" s="4"/>
      <c r="EO765" s="4"/>
      <c r="EP765" s="4"/>
      <c r="EQ765" s="4"/>
      <c r="ER765" s="4"/>
      <c r="ES765" s="4"/>
      <c r="ET765" s="4"/>
      <c r="EU765" s="4"/>
      <c r="EV765" s="4"/>
      <c r="EW765" s="4"/>
      <c r="EX765" s="4"/>
      <c r="EY765" s="4"/>
      <c r="EZ765" s="4"/>
      <c r="FA765" s="4"/>
      <c r="FB765" s="4"/>
      <c r="FC765" s="4"/>
      <c r="FD765" s="4"/>
      <c r="FE765" s="4"/>
      <c r="FF765" s="4"/>
      <c r="FG765" s="4"/>
      <c r="FH765" s="4"/>
      <c r="FI765" s="4"/>
      <c r="FJ765" s="4"/>
      <c r="FK765" s="4"/>
      <c r="FL765" s="4"/>
      <c r="FM765" s="4"/>
      <c r="FN765" s="4"/>
      <c r="FO765" s="4"/>
      <c r="FP765" s="4"/>
      <c r="FQ765" s="4"/>
      <c r="FR765" s="4"/>
      <c r="FS765" s="4"/>
      <c r="FT765" s="4"/>
      <c r="FU765" s="4"/>
      <c r="FV765" s="4"/>
      <c r="FW765" s="4"/>
      <c r="FX765" s="4"/>
      <c r="FY765" s="4"/>
      <c r="FZ765" s="4"/>
      <c r="GA765" s="4"/>
      <c r="GB765" s="4"/>
      <c r="GC765" s="4"/>
      <c r="GD765" s="4"/>
      <c r="GE765" s="4"/>
      <c r="GF765" s="4"/>
      <c r="GG765" s="4"/>
      <c r="GH765" s="4"/>
      <c r="GI765" s="4"/>
      <c r="GJ765" s="4"/>
      <c r="GK765" s="4"/>
      <c r="GL765" s="4"/>
      <c r="GM765" s="4"/>
      <c r="GN765" s="4"/>
      <c r="GO765" s="4"/>
      <c r="GP765" s="4"/>
      <c r="GQ765" s="4"/>
      <c r="GR765" s="4"/>
      <c r="GS765" s="4"/>
      <c r="GT765" s="4"/>
      <c r="GU765" s="4"/>
      <c r="GV765" s="4"/>
      <c r="GW765" s="4"/>
      <c r="GX765" s="4"/>
    </row>
    <row r="766" spans="1:206" s="3" customFormat="1" x14ac:dyDescent="0.25">
      <c r="A766" s="15"/>
      <c r="B766" s="59"/>
      <c r="C766" s="60"/>
      <c r="D766" s="17"/>
      <c r="E766" s="17"/>
      <c r="F766" s="17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</row>
    <row r="767" spans="1:206" s="3" customFormat="1" x14ac:dyDescent="0.25">
      <c r="A767" s="15"/>
      <c r="B767" s="59"/>
      <c r="C767" s="60"/>
      <c r="D767" s="17"/>
      <c r="E767" s="17"/>
      <c r="F767" s="17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  <c r="DE767" s="4"/>
      <c r="DF767" s="4"/>
      <c r="DG767" s="4"/>
      <c r="DH767" s="4"/>
      <c r="DI767" s="4"/>
      <c r="DJ767" s="4"/>
      <c r="DK767" s="4"/>
      <c r="DL767" s="4"/>
      <c r="DM767" s="4"/>
      <c r="DN767" s="4"/>
      <c r="DO767" s="4"/>
      <c r="DP767" s="4"/>
      <c r="DQ767" s="4"/>
      <c r="DR767" s="4"/>
      <c r="DS767" s="4"/>
      <c r="DT767" s="4"/>
      <c r="DU767" s="4"/>
      <c r="DV767" s="4"/>
      <c r="DW767" s="4"/>
      <c r="DX767" s="4"/>
      <c r="DY767" s="4"/>
      <c r="DZ767" s="4"/>
      <c r="EA767" s="4"/>
      <c r="EB767" s="4"/>
      <c r="EC767" s="4"/>
      <c r="ED767" s="4"/>
      <c r="EE767" s="4"/>
      <c r="EF767" s="4"/>
      <c r="EG767" s="4"/>
      <c r="EH767" s="4"/>
      <c r="EI767" s="4"/>
      <c r="EJ767" s="4"/>
      <c r="EK767" s="4"/>
      <c r="EL767" s="4"/>
      <c r="EM767" s="4"/>
      <c r="EN767" s="4"/>
      <c r="EO767" s="4"/>
      <c r="EP767" s="4"/>
      <c r="EQ767" s="4"/>
      <c r="ER767" s="4"/>
      <c r="ES767" s="4"/>
      <c r="ET767" s="4"/>
      <c r="EU767" s="4"/>
      <c r="EV767" s="4"/>
      <c r="EW767" s="4"/>
      <c r="EX767" s="4"/>
      <c r="EY767" s="4"/>
      <c r="EZ767" s="4"/>
      <c r="FA767" s="4"/>
      <c r="FB767" s="4"/>
      <c r="FC767" s="4"/>
      <c r="FD767" s="4"/>
      <c r="FE767" s="4"/>
      <c r="FF767" s="4"/>
      <c r="FG767" s="4"/>
      <c r="FH767" s="4"/>
      <c r="FI767" s="4"/>
      <c r="FJ767" s="4"/>
      <c r="FK767" s="4"/>
      <c r="FL767" s="4"/>
      <c r="FM767" s="4"/>
      <c r="FN767" s="4"/>
      <c r="FO767" s="4"/>
      <c r="FP767" s="4"/>
      <c r="FQ767" s="4"/>
      <c r="FR767" s="4"/>
      <c r="FS767" s="4"/>
      <c r="FT767" s="4"/>
      <c r="FU767" s="4"/>
      <c r="FV767" s="4"/>
      <c r="FW767" s="4"/>
      <c r="FX767" s="4"/>
      <c r="FY767" s="4"/>
      <c r="FZ767" s="4"/>
      <c r="GA767" s="4"/>
      <c r="GB767" s="4"/>
      <c r="GC767" s="4"/>
      <c r="GD767" s="4"/>
      <c r="GE767" s="4"/>
      <c r="GF767" s="4"/>
      <c r="GG767" s="4"/>
      <c r="GH767" s="4"/>
      <c r="GI767" s="4"/>
      <c r="GJ767" s="4"/>
      <c r="GK767" s="4"/>
      <c r="GL767" s="4"/>
      <c r="GM767" s="4"/>
      <c r="GN767" s="4"/>
      <c r="GO767" s="4"/>
      <c r="GP767" s="4"/>
      <c r="GQ767" s="4"/>
      <c r="GR767" s="4"/>
      <c r="GS767" s="4"/>
      <c r="GT767" s="4"/>
      <c r="GU767" s="4"/>
      <c r="GV767" s="4"/>
      <c r="GW767" s="4"/>
      <c r="GX767" s="4"/>
    </row>
    <row r="768" spans="1:206" s="3" customFormat="1" x14ac:dyDescent="0.25">
      <c r="A768" s="15"/>
      <c r="B768" s="59"/>
      <c r="C768" s="60"/>
      <c r="D768" s="17"/>
      <c r="E768" s="17"/>
      <c r="F768" s="17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</row>
    <row r="769" spans="1:206" s="3" customFormat="1" x14ac:dyDescent="0.25">
      <c r="A769" s="15"/>
      <c r="B769" s="59"/>
      <c r="C769" s="60"/>
      <c r="D769" s="17"/>
      <c r="E769" s="17"/>
      <c r="F769" s="17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  <c r="DE769" s="4"/>
      <c r="DF769" s="4"/>
      <c r="DG769" s="4"/>
      <c r="DH769" s="4"/>
      <c r="DI769" s="4"/>
      <c r="DJ769" s="4"/>
      <c r="DK769" s="4"/>
      <c r="DL769" s="4"/>
      <c r="DM769" s="4"/>
      <c r="DN769" s="4"/>
      <c r="DO769" s="4"/>
      <c r="DP769" s="4"/>
      <c r="DQ769" s="4"/>
      <c r="DR769" s="4"/>
      <c r="DS769" s="4"/>
      <c r="DT769" s="4"/>
      <c r="DU769" s="4"/>
      <c r="DV769" s="4"/>
      <c r="DW769" s="4"/>
      <c r="DX769" s="4"/>
      <c r="DY769" s="4"/>
      <c r="DZ769" s="4"/>
      <c r="EA769" s="4"/>
      <c r="EB769" s="4"/>
      <c r="EC769" s="4"/>
      <c r="ED769" s="4"/>
      <c r="EE769" s="4"/>
      <c r="EF769" s="4"/>
      <c r="EG769" s="4"/>
      <c r="EH769" s="4"/>
      <c r="EI769" s="4"/>
      <c r="EJ769" s="4"/>
      <c r="EK769" s="4"/>
      <c r="EL769" s="4"/>
      <c r="EM769" s="4"/>
      <c r="EN769" s="4"/>
      <c r="EO769" s="4"/>
      <c r="EP769" s="4"/>
      <c r="EQ769" s="4"/>
      <c r="ER769" s="4"/>
      <c r="ES769" s="4"/>
      <c r="ET769" s="4"/>
      <c r="EU769" s="4"/>
      <c r="EV769" s="4"/>
      <c r="EW769" s="4"/>
      <c r="EX769" s="4"/>
      <c r="EY769" s="4"/>
      <c r="EZ769" s="4"/>
      <c r="FA769" s="4"/>
      <c r="FB769" s="4"/>
      <c r="FC769" s="4"/>
      <c r="FD769" s="4"/>
      <c r="FE769" s="4"/>
      <c r="FF769" s="4"/>
      <c r="FG769" s="4"/>
      <c r="FH769" s="4"/>
      <c r="FI769" s="4"/>
      <c r="FJ769" s="4"/>
      <c r="FK769" s="4"/>
      <c r="FL769" s="4"/>
      <c r="FM769" s="4"/>
      <c r="FN769" s="4"/>
      <c r="FO769" s="4"/>
      <c r="FP769" s="4"/>
      <c r="FQ769" s="4"/>
      <c r="FR769" s="4"/>
      <c r="FS769" s="4"/>
      <c r="FT769" s="4"/>
      <c r="FU769" s="4"/>
      <c r="FV769" s="4"/>
      <c r="FW769" s="4"/>
      <c r="FX769" s="4"/>
      <c r="FY769" s="4"/>
      <c r="FZ769" s="4"/>
      <c r="GA769" s="4"/>
      <c r="GB769" s="4"/>
      <c r="GC769" s="4"/>
      <c r="GD769" s="4"/>
      <c r="GE769" s="4"/>
      <c r="GF769" s="4"/>
      <c r="GG769" s="4"/>
      <c r="GH769" s="4"/>
      <c r="GI769" s="4"/>
      <c r="GJ769" s="4"/>
      <c r="GK769" s="4"/>
      <c r="GL769" s="4"/>
      <c r="GM769" s="4"/>
      <c r="GN769" s="4"/>
      <c r="GO769" s="4"/>
      <c r="GP769" s="4"/>
      <c r="GQ769" s="4"/>
      <c r="GR769" s="4"/>
      <c r="GS769" s="4"/>
      <c r="GT769" s="4"/>
      <c r="GU769" s="4"/>
      <c r="GV769" s="4"/>
      <c r="GW769" s="4"/>
      <c r="GX769" s="4"/>
    </row>
    <row r="770" spans="1:206" s="3" customFormat="1" x14ac:dyDescent="0.25">
      <c r="A770" s="15"/>
      <c r="B770" s="59"/>
      <c r="C770" s="60"/>
      <c r="D770" s="17"/>
      <c r="E770" s="17"/>
      <c r="F770" s="17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</row>
    <row r="771" spans="1:206" s="3" customFormat="1" x14ac:dyDescent="0.25">
      <c r="A771" s="15"/>
      <c r="B771" s="59"/>
      <c r="C771" s="60"/>
      <c r="D771" s="17"/>
      <c r="E771" s="17"/>
      <c r="F771" s="17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  <c r="DE771" s="4"/>
      <c r="DF771" s="4"/>
      <c r="DG771" s="4"/>
      <c r="DH771" s="4"/>
      <c r="DI771" s="4"/>
      <c r="DJ771" s="4"/>
      <c r="DK771" s="4"/>
      <c r="DL771" s="4"/>
      <c r="DM771" s="4"/>
      <c r="DN771" s="4"/>
      <c r="DO771" s="4"/>
      <c r="DP771" s="4"/>
      <c r="DQ771" s="4"/>
      <c r="DR771" s="4"/>
      <c r="DS771" s="4"/>
      <c r="DT771" s="4"/>
      <c r="DU771" s="4"/>
      <c r="DV771" s="4"/>
      <c r="DW771" s="4"/>
      <c r="DX771" s="4"/>
      <c r="DY771" s="4"/>
      <c r="DZ771" s="4"/>
      <c r="EA771" s="4"/>
      <c r="EB771" s="4"/>
      <c r="EC771" s="4"/>
      <c r="ED771" s="4"/>
      <c r="EE771" s="4"/>
      <c r="EF771" s="4"/>
      <c r="EG771" s="4"/>
      <c r="EH771" s="4"/>
      <c r="EI771" s="4"/>
      <c r="EJ771" s="4"/>
      <c r="EK771" s="4"/>
      <c r="EL771" s="4"/>
      <c r="EM771" s="4"/>
      <c r="EN771" s="4"/>
      <c r="EO771" s="4"/>
      <c r="EP771" s="4"/>
      <c r="EQ771" s="4"/>
      <c r="ER771" s="4"/>
      <c r="ES771" s="4"/>
      <c r="ET771" s="4"/>
      <c r="EU771" s="4"/>
      <c r="EV771" s="4"/>
      <c r="EW771" s="4"/>
      <c r="EX771" s="4"/>
      <c r="EY771" s="4"/>
      <c r="EZ771" s="4"/>
      <c r="FA771" s="4"/>
      <c r="FB771" s="4"/>
      <c r="FC771" s="4"/>
      <c r="FD771" s="4"/>
      <c r="FE771" s="4"/>
      <c r="FF771" s="4"/>
      <c r="FG771" s="4"/>
      <c r="FH771" s="4"/>
      <c r="FI771" s="4"/>
      <c r="FJ771" s="4"/>
      <c r="FK771" s="4"/>
      <c r="FL771" s="4"/>
      <c r="FM771" s="4"/>
      <c r="FN771" s="4"/>
      <c r="FO771" s="4"/>
      <c r="FP771" s="4"/>
      <c r="FQ771" s="4"/>
      <c r="FR771" s="4"/>
      <c r="FS771" s="4"/>
      <c r="FT771" s="4"/>
      <c r="FU771" s="4"/>
      <c r="FV771" s="4"/>
      <c r="FW771" s="4"/>
      <c r="FX771" s="4"/>
      <c r="FY771" s="4"/>
      <c r="FZ771" s="4"/>
      <c r="GA771" s="4"/>
      <c r="GB771" s="4"/>
      <c r="GC771" s="4"/>
      <c r="GD771" s="4"/>
      <c r="GE771" s="4"/>
      <c r="GF771" s="4"/>
      <c r="GG771" s="4"/>
      <c r="GH771" s="4"/>
      <c r="GI771" s="4"/>
      <c r="GJ771" s="4"/>
      <c r="GK771" s="4"/>
      <c r="GL771" s="4"/>
      <c r="GM771" s="4"/>
      <c r="GN771" s="4"/>
      <c r="GO771" s="4"/>
      <c r="GP771" s="4"/>
      <c r="GQ771" s="4"/>
      <c r="GR771" s="4"/>
      <c r="GS771" s="4"/>
      <c r="GT771" s="4"/>
      <c r="GU771" s="4"/>
      <c r="GV771" s="4"/>
      <c r="GW771" s="4"/>
      <c r="GX771" s="4"/>
    </row>
    <row r="772" spans="1:206" s="3" customFormat="1" x14ac:dyDescent="0.25">
      <c r="A772" s="15"/>
      <c r="B772" s="59"/>
      <c r="C772" s="60"/>
      <c r="D772" s="17"/>
      <c r="E772" s="17"/>
      <c r="F772" s="17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</row>
    <row r="773" spans="1:206" s="3" customFormat="1" x14ac:dyDescent="0.25">
      <c r="A773" s="15"/>
      <c r="B773" s="59"/>
      <c r="C773" s="60"/>
      <c r="D773" s="17"/>
      <c r="E773" s="17"/>
      <c r="F773" s="17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  <c r="DE773" s="4"/>
      <c r="DF773" s="4"/>
      <c r="DG773" s="4"/>
      <c r="DH773" s="4"/>
      <c r="DI773" s="4"/>
      <c r="DJ773" s="4"/>
      <c r="DK773" s="4"/>
      <c r="DL773" s="4"/>
      <c r="DM773" s="4"/>
      <c r="DN773" s="4"/>
      <c r="DO773" s="4"/>
      <c r="DP773" s="4"/>
      <c r="DQ773" s="4"/>
      <c r="DR773" s="4"/>
      <c r="DS773" s="4"/>
      <c r="DT773" s="4"/>
      <c r="DU773" s="4"/>
      <c r="DV773" s="4"/>
      <c r="DW773" s="4"/>
      <c r="DX773" s="4"/>
      <c r="DY773" s="4"/>
      <c r="DZ773" s="4"/>
      <c r="EA773" s="4"/>
      <c r="EB773" s="4"/>
      <c r="EC773" s="4"/>
      <c r="ED773" s="4"/>
      <c r="EE773" s="4"/>
      <c r="EF773" s="4"/>
      <c r="EG773" s="4"/>
      <c r="EH773" s="4"/>
      <c r="EI773" s="4"/>
      <c r="EJ773" s="4"/>
      <c r="EK773" s="4"/>
      <c r="EL773" s="4"/>
      <c r="EM773" s="4"/>
      <c r="EN773" s="4"/>
      <c r="EO773" s="4"/>
      <c r="EP773" s="4"/>
      <c r="EQ773" s="4"/>
      <c r="ER773" s="4"/>
      <c r="ES773" s="4"/>
      <c r="ET773" s="4"/>
      <c r="EU773" s="4"/>
      <c r="EV773" s="4"/>
      <c r="EW773" s="4"/>
      <c r="EX773" s="4"/>
      <c r="EY773" s="4"/>
      <c r="EZ773" s="4"/>
      <c r="FA773" s="4"/>
      <c r="FB773" s="4"/>
      <c r="FC773" s="4"/>
      <c r="FD773" s="4"/>
      <c r="FE773" s="4"/>
      <c r="FF773" s="4"/>
      <c r="FG773" s="4"/>
      <c r="FH773" s="4"/>
      <c r="FI773" s="4"/>
      <c r="FJ773" s="4"/>
      <c r="FK773" s="4"/>
      <c r="FL773" s="4"/>
      <c r="FM773" s="4"/>
      <c r="FN773" s="4"/>
      <c r="FO773" s="4"/>
      <c r="FP773" s="4"/>
      <c r="FQ773" s="4"/>
      <c r="FR773" s="4"/>
      <c r="FS773" s="4"/>
      <c r="FT773" s="4"/>
      <c r="FU773" s="4"/>
      <c r="FV773" s="4"/>
      <c r="FW773" s="4"/>
      <c r="FX773" s="4"/>
      <c r="FY773" s="4"/>
      <c r="FZ773" s="4"/>
      <c r="GA773" s="4"/>
      <c r="GB773" s="4"/>
      <c r="GC773" s="4"/>
      <c r="GD773" s="4"/>
      <c r="GE773" s="4"/>
      <c r="GF773" s="4"/>
      <c r="GG773" s="4"/>
      <c r="GH773" s="4"/>
      <c r="GI773" s="4"/>
      <c r="GJ773" s="4"/>
      <c r="GK773" s="4"/>
      <c r="GL773" s="4"/>
      <c r="GM773" s="4"/>
      <c r="GN773" s="4"/>
      <c r="GO773" s="4"/>
      <c r="GP773" s="4"/>
      <c r="GQ773" s="4"/>
      <c r="GR773" s="4"/>
      <c r="GS773" s="4"/>
      <c r="GT773" s="4"/>
      <c r="GU773" s="4"/>
      <c r="GV773" s="4"/>
      <c r="GW773" s="4"/>
      <c r="GX773" s="4"/>
    </row>
    <row r="774" spans="1:206" s="3" customFormat="1" x14ac:dyDescent="0.25">
      <c r="A774" s="15"/>
      <c r="B774" s="59"/>
      <c r="C774" s="60"/>
      <c r="D774" s="17"/>
      <c r="E774" s="17"/>
      <c r="F774" s="17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</row>
    <row r="775" spans="1:206" s="3" customFormat="1" x14ac:dyDescent="0.25">
      <c r="A775" s="15"/>
      <c r="B775" s="59"/>
      <c r="C775" s="60"/>
      <c r="D775" s="17"/>
      <c r="E775" s="17"/>
      <c r="F775" s="17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  <c r="DE775" s="4"/>
      <c r="DF775" s="4"/>
      <c r="DG775" s="4"/>
      <c r="DH775" s="4"/>
      <c r="DI775" s="4"/>
      <c r="DJ775" s="4"/>
      <c r="DK775" s="4"/>
      <c r="DL775" s="4"/>
      <c r="DM775" s="4"/>
      <c r="DN775" s="4"/>
      <c r="DO775" s="4"/>
      <c r="DP775" s="4"/>
      <c r="DQ775" s="4"/>
      <c r="DR775" s="4"/>
      <c r="DS775" s="4"/>
      <c r="DT775" s="4"/>
      <c r="DU775" s="4"/>
      <c r="DV775" s="4"/>
      <c r="DW775" s="4"/>
      <c r="DX775" s="4"/>
      <c r="DY775" s="4"/>
      <c r="DZ775" s="4"/>
      <c r="EA775" s="4"/>
      <c r="EB775" s="4"/>
      <c r="EC775" s="4"/>
      <c r="ED775" s="4"/>
      <c r="EE775" s="4"/>
      <c r="EF775" s="4"/>
      <c r="EG775" s="4"/>
      <c r="EH775" s="4"/>
      <c r="EI775" s="4"/>
      <c r="EJ775" s="4"/>
      <c r="EK775" s="4"/>
      <c r="EL775" s="4"/>
      <c r="EM775" s="4"/>
      <c r="EN775" s="4"/>
      <c r="EO775" s="4"/>
      <c r="EP775" s="4"/>
      <c r="EQ775" s="4"/>
      <c r="ER775" s="4"/>
      <c r="ES775" s="4"/>
      <c r="ET775" s="4"/>
      <c r="EU775" s="4"/>
      <c r="EV775" s="4"/>
      <c r="EW775" s="4"/>
      <c r="EX775" s="4"/>
      <c r="EY775" s="4"/>
      <c r="EZ775" s="4"/>
      <c r="FA775" s="4"/>
      <c r="FB775" s="4"/>
      <c r="FC775" s="4"/>
      <c r="FD775" s="4"/>
      <c r="FE775" s="4"/>
      <c r="FF775" s="4"/>
      <c r="FG775" s="4"/>
      <c r="FH775" s="4"/>
      <c r="FI775" s="4"/>
      <c r="FJ775" s="4"/>
      <c r="FK775" s="4"/>
      <c r="FL775" s="4"/>
      <c r="FM775" s="4"/>
      <c r="FN775" s="4"/>
      <c r="FO775" s="4"/>
      <c r="FP775" s="4"/>
      <c r="FQ775" s="4"/>
      <c r="FR775" s="4"/>
      <c r="FS775" s="4"/>
      <c r="FT775" s="4"/>
      <c r="FU775" s="4"/>
      <c r="FV775" s="4"/>
      <c r="FW775" s="4"/>
      <c r="FX775" s="4"/>
      <c r="FY775" s="4"/>
      <c r="FZ775" s="4"/>
      <c r="GA775" s="4"/>
      <c r="GB775" s="4"/>
      <c r="GC775" s="4"/>
      <c r="GD775" s="4"/>
      <c r="GE775" s="4"/>
      <c r="GF775" s="4"/>
      <c r="GG775" s="4"/>
      <c r="GH775" s="4"/>
      <c r="GI775" s="4"/>
      <c r="GJ775" s="4"/>
      <c r="GK775" s="4"/>
      <c r="GL775" s="4"/>
      <c r="GM775" s="4"/>
      <c r="GN775" s="4"/>
      <c r="GO775" s="4"/>
      <c r="GP775" s="4"/>
      <c r="GQ775" s="4"/>
      <c r="GR775" s="4"/>
      <c r="GS775" s="4"/>
      <c r="GT775" s="4"/>
      <c r="GU775" s="4"/>
      <c r="GV775" s="4"/>
      <c r="GW775" s="4"/>
      <c r="GX775" s="4"/>
    </row>
    <row r="776" spans="1:206" s="3" customFormat="1" x14ac:dyDescent="0.25">
      <c r="A776" s="15"/>
      <c r="B776" s="59"/>
      <c r="C776" s="60"/>
      <c r="D776" s="17"/>
      <c r="E776" s="17"/>
      <c r="F776" s="17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</row>
    <row r="777" spans="1:206" s="3" customFormat="1" x14ac:dyDescent="0.25">
      <c r="A777" s="15"/>
      <c r="B777" s="59"/>
      <c r="C777" s="60"/>
      <c r="D777" s="17"/>
      <c r="E777" s="17"/>
      <c r="F777" s="17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  <c r="DE777" s="4"/>
      <c r="DF777" s="4"/>
      <c r="DG777" s="4"/>
      <c r="DH777" s="4"/>
      <c r="DI777" s="4"/>
      <c r="DJ777" s="4"/>
      <c r="DK777" s="4"/>
      <c r="DL777" s="4"/>
      <c r="DM777" s="4"/>
      <c r="DN777" s="4"/>
      <c r="DO777" s="4"/>
      <c r="DP777" s="4"/>
      <c r="DQ777" s="4"/>
      <c r="DR777" s="4"/>
      <c r="DS777" s="4"/>
      <c r="DT777" s="4"/>
      <c r="DU777" s="4"/>
      <c r="DV777" s="4"/>
      <c r="DW777" s="4"/>
      <c r="DX777" s="4"/>
      <c r="DY777" s="4"/>
      <c r="DZ777" s="4"/>
      <c r="EA777" s="4"/>
      <c r="EB777" s="4"/>
      <c r="EC777" s="4"/>
      <c r="ED777" s="4"/>
      <c r="EE777" s="4"/>
      <c r="EF777" s="4"/>
      <c r="EG777" s="4"/>
      <c r="EH777" s="4"/>
      <c r="EI777" s="4"/>
      <c r="EJ777" s="4"/>
      <c r="EK777" s="4"/>
      <c r="EL777" s="4"/>
      <c r="EM777" s="4"/>
      <c r="EN777" s="4"/>
      <c r="EO777" s="4"/>
      <c r="EP777" s="4"/>
      <c r="EQ777" s="4"/>
      <c r="ER777" s="4"/>
      <c r="ES777" s="4"/>
      <c r="ET777" s="4"/>
      <c r="EU777" s="4"/>
      <c r="EV777" s="4"/>
      <c r="EW777" s="4"/>
      <c r="EX777" s="4"/>
      <c r="EY777" s="4"/>
      <c r="EZ777" s="4"/>
      <c r="FA777" s="4"/>
      <c r="FB777" s="4"/>
      <c r="FC777" s="4"/>
      <c r="FD777" s="4"/>
      <c r="FE777" s="4"/>
      <c r="FF777" s="4"/>
      <c r="FG777" s="4"/>
      <c r="FH777" s="4"/>
      <c r="FI777" s="4"/>
      <c r="FJ777" s="4"/>
      <c r="FK777" s="4"/>
      <c r="FL777" s="4"/>
      <c r="FM777" s="4"/>
      <c r="FN777" s="4"/>
      <c r="FO777" s="4"/>
      <c r="FP777" s="4"/>
      <c r="FQ777" s="4"/>
      <c r="FR777" s="4"/>
      <c r="FS777" s="4"/>
      <c r="FT777" s="4"/>
      <c r="FU777" s="4"/>
      <c r="FV777" s="4"/>
      <c r="FW777" s="4"/>
      <c r="FX777" s="4"/>
      <c r="FY777" s="4"/>
      <c r="FZ777" s="4"/>
      <c r="GA777" s="4"/>
      <c r="GB777" s="4"/>
      <c r="GC777" s="4"/>
      <c r="GD777" s="4"/>
      <c r="GE777" s="4"/>
      <c r="GF777" s="4"/>
      <c r="GG777" s="4"/>
      <c r="GH777" s="4"/>
      <c r="GI777" s="4"/>
      <c r="GJ777" s="4"/>
      <c r="GK777" s="4"/>
      <c r="GL777" s="4"/>
      <c r="GM777" s="4"/>
      <c r="GN777" s="4"/>
      <c r="GO777" s="4"/>
      <c r="GP777" s="4"/>
      <c r="GQ777" s="4"/>
      <c r="GR777" s="4"/>
      <c r="GS777" s="4"/>
      <c r="GT777" s="4"/>
      <c r="GU777" s="4"/>
      <c r="GV777" s="4"/>
      <c r="GW777" s="4"/>
      <c r="GX777" s="4"/>
    </row>
    <row r="778" spans="1:206" s="3" customFormat="1" x14ac:dyDescent="0.25">
      <c r="A778" s="15"/>
      <c r="B778" s="59"/>
      <c r="C778" s="60"/>
      <c r="D778" s="17"/>
      <c r="E778" s="17"/>
      <c r="F778" s="17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</row>
    <row r="779" spans="1:206" s="3" customFormat="1" x14ac:dyDescent="0.25">
      <c r="A779" s="15"/>
      <c r="B779" s="59"/>
      <c r="C779" s="60"/>
      <c r="D779" s="17"/>
      <c r="E779" s="17"/>
      <c r="F779" s="17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  <c r="DE779" s="4"/>
      <c r="DF779" s="4"/>
      <c r="DG779" s="4"/>
      <c r="DH779" s="4"/>
      <c r="DI779" s="4"/>
      <c r="DJ779" s="4"/>
      <c r="DK779" s="4"/>
      <c r="DL779" s="4"/>
      <c r="DM779" s="4"/>
      <c r="DN779" s="4"/>
      <c r="DO779" s="4"/>
      <c r="DP779" s="4"/>
      <c r="DQ779" s="4"/>
      <c r="DR779" s="4"/>
      <c r="DS779" s="4"/>
      <c r="DT779" s="4"/>
      <c r="DU779" s="4"/>
      <c r="DV779" s="4"/>
      <c r="DW779" s="4"/>
      <c r="DX779" s="4"/>
      <c r="DY779" s="4"/>
      <c r="DZ779" s="4"/>
      <c r="EA779" s="4"/>
      <c r="EB779" s="4"/>
      <c r="EC779" s="4"/>
      <c r="ED779" s="4"/>
      <c r="EE779" s="4"/>
      <c r="EF779" s="4"/>
      <c r="EG779" s="4"/>
      <c r="EH779" s="4"/>
      <c r="EI779" s="4"/>
      <c r="EJ779" s="4"/>
      <c r="EK779" s="4"/>
      <c r="EL779" s="4"/>
      <c r="EM779" s="4"/>
      <c r="EN779" s="4"/>
      <c r="EO779" s="4"/>
      <c r="EP779" s="4"/>
      <c r="EQ779" s="4"/>
      <c r="ER779" s="4"/>
      <c r="ES779" s="4"/>
      <c r="ET779" s="4"/>
      <c r="EU779" s="4"/>
      <c r="EV779" s="4"/>
      <c r="EW779" s="4"/>
      <c r="EX779" s="4"/>
      <c r="EY779" s="4"/>
      <c r="EZ779" s="4"/>
      <c r="FA779" s="4"/>
      <c r="FB779" s="4"/>
      <c r="FC779" s="4"/>
      <c r="FD779" s="4"/>
      <c r="FE779" s="4"/>
      <c r="FF779" s="4"/>
      <c r="FG779" s="4"/>
      <c r="FH779" s="4"/>
      <c r="FI779" s="4"/>
      <c r="FJ779" s="4"/>
      <c r="FK779" s="4"/>
      <c r="FL779" s="4"/>
      <c r="FM779" s="4"/>
      <c r="FN779" s="4"/>
      <c r="FO779" s="4"/>
      <c r="FP779" s="4"/>
      <c r="FQ779" s="4"/>
      <c r="FR779" s="4"/>
      <c r="FS779" s="4"/>
      <c r="FT779" s="4"/>
      <c r="FU779" s="4"/>
      <c r="FV779" s="4"/>
      <c r="FW779" s="4"/>
      <c r="FX779" s="4"/>
      <c r="FY779" s="4"/>
      <c r="FZ779" s="4"/>
      <c r="GA779" s="4"/>
      <c r="GB779" s="4"/>
      <c r="GC779" s="4"/>
      <c r="GD779" s="4"/>
      <c r="GE779" s="4"/>
      <c r="GF779" s="4"/>
      <c r="GG779" s="4"/>
      <c r="GH779" s="4"/>
      <c r="GI779" s="4"/>
      <c r="GJ779" s="4"/>
      <c r="GK779" s="4"/>
      <c r="GL779" s="4"/>
      <c r="GM779" s="4"/>
      <c r="GN779" s="4"/>
      <c r="GO779" s="4"/>
      <c r="GP779" s="4"/>
      <c r="GQ779" s="4"/>
      <c r="GR779" s="4"/>
      <c r="GS779" s="4"/>
      <c r="GT779" s="4"/>
      <c r="GU779" s="4"/>
      <c r="GV779" s="4"/>
      <c r="GW779" s="4"/>
      <c r="GX779" s="4"/>
    </row>
    <row r="780" spans="1:206" s="3" customFormat="1" x14ac:dyDescent="0.25">
      <c r="A780" s="15"/>
      <c r="B780" s="59"/>
      <c r="C780" s="60"/>
      <c r="D780" s="17"/>
      <c r="E780" s="17"/>
      <c r="F780" s="17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</row>
    <row r="781" spans="1:206" s="3" customFormat="1" x14ac:dyDescent="0.25">
      <c r="A781" s="15"/>
      <c r="B781" s="59"/>
      <c r="C781" s="60"/>
      <c r="D781" s="17"/>
      <c r="E781" s="17"/>
      <c r="F781" s="17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  <c r="DE781" s="4"/>
      <c r="DF781" s="4"/>
      <c r="DG781" s="4"/>
      <c r="DH781" s="4"/>
      <c r="DI781" s="4"/>
      <c r="DJ781" s="4"/>
      <c r="DK781" s="4"/>
      <c r="DL781" s="4"/>
      <c r="DM781" s="4"/>
      <c r="DN781" s="4"/>
      <c r="DO781" s="4"/>
      <c r="DP781" s="4"/>
      <c r="DQ781" s="4"/>
      <c r="DR781" s="4"/>
      <c r="DS781" s="4"/>
      <c r="DT781" s="4"/>
      <c r="DU781" s="4"/>
      <c r="DV781" s="4"/>
      <c r="DW781" s="4"/>
      <c r="DX781" s="4"/>
      <c r="DY781" s="4"/>
      <c r="DZ781" s="4"/>
      <c r="EA781" s="4"/>
      <c r="EB781" s="4"/>
      <c r="EC781" s="4"/>
      <c r="ED781" s="4"/>
      <c r="EE781" s="4"/>
      <c r="EF781" s="4"/>
      <c r="EG781" s="4"/>
      <c r="EH781" s="4"/>
      <c r="EI781" s="4"/>
      <c r="EJ781" s="4"/>
      <c r="EK781" s="4"/>
      <c r="EL781" s="4"/>
      <c r="EM781" s="4"/>
      <c r="EN781" s="4"/>
      <c r="EO781" s="4"/>
      <c r="EP781" s="4"/>
      <c r="EQ781" s="4"/>
      <c r="ER781" s="4"/>
      <c r="ES781" s="4"/>
      <c r="ET781" s="4"/>
      <c r="EU781" s="4"/>
      <c r="EV781" s="4"/>
      <c r="EW781" s="4"/>
      <c r="EX781" s="4"/>
      <c r="EY781" s="4"/>
      <c r="EZ781" s="4"/>
      <c r="FA781" s="4"/>
      <c r="FB781" s="4"/>
      <c r="FC781" s="4"/>
      <c r="FD781" s="4"/>
      <c r="FE781" s="4"/>
      <c r="FF781" s="4"/>
      <c r="FG781" s="4"/>
      <c r="FH781" s="4"/>
      <c r="FI781" s="4"/>
      <c r="FJ781" s="4"/>
      <c r="FK781" s="4"/>
      <c r="FL781" s="4"/>
      <c r="FM781" s="4"/>
      <c r="FN781" s="4"/>
      <c r="FO781" s="4"/>
      <c r="FP781" s="4"/>
      <c r="FQ781" s="4"/>
      <c r="FR781" s="4"/>
      <c r="FS781" s="4"/>
      <c r="FT781" s="4"/>
      <c r="FU781" s="4"/>
      <c r="FV781" s="4"/>
      <c r="FW781" s="4"/>
      <c r="FX781" s="4"/>
      <c r="FY781" s="4"/>
      <c r="FZ781" s="4"/>
      <c r="GA781" s="4"/>
      <c r="GB781" s="4"/>
      <c r="GC781" s="4"/>
      <c r="GD781" s="4"/>
      <c r="GE781" s="4"/>
      <c r="GF781" s="4"/>
      <c r="GG781" s="4"/>
      <c r="GH781" s="4"/>
      <c r="GI781" s="4"/>
      <c r="GJ781" s="4"/>
      <c r="GK781" s="4"/>
      <c r="GL781" s="4"/>
      <c r="GM781" s="4"/>
      <c r="GN781" s="4"/>
      <c r="GO781" s="4"/>
      <c r="GP781" s="4"/>
      <c r="GQ781" s="4"/>
      <c r="GR781" s="4"/>
      <c r="GS781" s="4"/>
      <c r="GT781" s="4"/>
      <c r="GU781" s="4"/>
      <c r="GV781" s="4"/>
      <c r="GW781" s="4"/>
      <c r="GX781" s="4"/>
    </row>
    <row r="782" spans="1:206" s="3" customFormat="1" x14ac:dyDescent="0.25">
      <c r="A782" s="15"/>
      <c r="B782" s="59"/>
      <c r="C782" s="60"/>
      <c r="D782" s="17"/>
      <c r="E782" s="17"/>
      <c r="F782" s="17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</row>
    <row r="783" spans="1:206" s="3" customFormat="1" x14ac:dyDescent="0.25">
      <c r="A783" s="15"/>
      <c r="B783" s="59"/>
      <c r="C783" s="60"/>
      <c r="D783" s="17"/>
      <c r="E783" s="17"/>
      <c r="F783" s="17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  <c r="DE783" s="4"/>
      <c r="DF783" s="4"/>
      <c r="DG783" s="4"/>
      <c r="DH783" s="4"/>
      <c r="DI783" s="4"/>
      <c r="DJ783" s="4"/>
      <c r="DK783" s="4"/>
      <c r="DL783" s="4"/>
      <c r="DM783" s="4"/>
      <c r="DN783" s="4"/>
      <c r="DO783" s="4"/>
      <c r="DP783" s="4"/>
      <c r="DQ783" s="4"/>
      <c r="DR783" s="4"/>
      <c r="DS783" s="4"/>
      <c r="DT783" s="4"/>
      <c r="DU783" s="4"/>
      <c r="DV783" s="4"/>
      <c r="DW783" s="4"/>
      <c r="DX783" s="4"/>
      <c r="DY783" s="4"/>
      <c r="DZ783" s="4"/>
      <c r="EA783" s="4"/>
      <c r="EB783" s="4"/>
      <c r="EC783" s="4"/>
      <c r="ED783" s="4"/>
      <c r="EE783" s="4"/>
      <c r="EF783" s="4"/>
      <c r="EG783" s="4"/>
      <c r="EH783" s="4"/>
      <c r="EI783" s="4"/>
      <c r="EJ783" s="4"/>
      <c r="EK783" s="4"/>
      <c r="EL783" s="4"/>
      <c r="EM783" s="4"/>
      <c r="EN783" s="4"/>
      <c r="EO783" s="4"/>
      <c r="EP783" s="4"/>
      <c r="EQ783" s="4"/>
      <c r="ER783" s="4"/>
      <c r="ES783" s="4"/>
      <c r="ET783" s="4"/>
      <c r="EU783" s="4"/>
      <c r="EV783" s="4"/>
      <c r="EW783" s="4"/>
      <c r="EX783" s="4"/>
      <c r="EY783" s="4"/>
      <c r="EZ783" s="4"/>
      <c r="FA783" s="4"/>
      <c r="FB783" s="4"/>
      <c r="FC783" s="4"/>
      <c r="FD783" s="4"/>
      <c r="FE783" s="4"/>
      <c r="FF783" s="4"/>
      <c r="FG783" s="4"/>
      <c r="FH783" s="4"/>
      <c r="FI783" s="4"/>
      <c r="FJ783" s="4"/>
      <c r="FK783" s="4"/>
      <c r="FL783" s="4"/>
      <c r="FM783" s="4"/>
      <c r="FN783" s="4"/>
      <c r="FO783" s="4"/>
      <c r="FP783" s="4"/>
      <c r="FQ783" s="4"/>
      <c r="FR783" s="4"/>
      <c r="FS783" s="4"/>
      <c r="FT783" s="4"/>
      <c r="FU783" s="4"/>
      <c r="FV783" s="4"/>
      <c r="FW783" s="4"/>
      <c r="FX783" s="4"/>
      <c r="FY783" s="4"/>
      <c r="FZ783" s="4"/>
      <c r="GA783" s="4"/>
      <c r="GB783" s="4"/>
      <c r="GC783" s="4"/>
      <c r="GD783" s="4"/>
      <c r="GE783" s="4"/>
      <c r="GF783" s="4"/>
      <c r="GG783" s="4"/>
      <c r="GH783" s="4"/>
      <c r="GI783" s="4"/>
      <c r="GJ783" s="4"/>
      <c r="GK783" s="4"/>
      <c r="GL783" s="4"/>
      <c r="GM783" s="4"/>
      <c r="GN783" s="4"/>
      <c r="GO783" s="4"/>
      <c r="GP783" s="4"/>
      <c r="GQ783" s="4"/>
      <c r="GR783" s="4"/>
      <c r="GS783" s="4"/>
      <c r="GT783" s="4"/>
      <c r="GU783" s="4"/>
      <c r="GV783" s="4"/>
      <c r="GW783" s="4"/>
      <c r="GX783" s="4"/>
    </row>
    <row r="784" spans="1:206" s="3" customFormat="1" x14ac:dyDescent="0.25">
      <c r="A784" s="15"/>
      <c r="B784" s="59"/>
      <c r="C784" s="60"/>
      <c r="D784" s="17"/>
      <c r="E784" s="17"/>
      <c r="F784" s="17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</row>
    <row r="785" spans="1:206" s="3" customFormat="1" x14ac:dyDescent="0.25">
      <c r="A785" s="15"/>
      <c r="B785" s="59"/>
      <c r="C785" s="60"/>
      <c r="D785" s="17"/>
      <c r="E785" s="17"/>
      <c r="F785" s="17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  <c r="DE785" s="4"/>
      <c r="DF785" s="4"/>
      <c r="DG785" s="4"/>
      <c r="DH785" s="4"/>
      <c r="DI785" s="4"/>
      <c r="DJ785" s="4"/>
      <c r="DK785" s="4"/>
      <c r="DL785" s="4"/>
      <c r="DM785" s="4"/>
      <c r="DN785" s="4"/>
      <c r="DO785" s="4"/>
      <c r="DP785" s="4"/>
      <c r="DQ785" s="4"/>
      <c r="DR785" s="4"/>
      <c r="DS785" s="4"/>
      <c r="DT785" s="4"/>
      <c r="DU785" s="4"/>
      <c r="DV785" s="4"/>
      <c r="DW785" s="4"/>
      <c r="DX785" s="4"/>
      <c r="DY785" s="4"/>
      <c r="DZ785" s="4"/>
      <c r="EA785" s="4"/>
      <c r="EB785" s="4"/>
      <c r="EC785" s="4"/>
      <c r="ED785" s="4"/>
      <c r="EE785" s="4"/>
      <c r="EF785" s="4"/>
      <c r="EG785" s="4"/>
      <c r="EH785" s="4"/>
      <c r="EI785" s="4"/>
      <c r="EJ785" s="4"/>
      <c r="EK785" s="4"/>
      <c r="EL785" s="4"/>
      <c r="EM785" s="4"/>
      <c r="EN785" s="4"/>
      <c r="EO785" s="4"/>
      <c r="EP785" s="4"/>
      <c r="EQ785" s="4"/>
      <c r="ER785" s="4"/>
      <c r="ES785" s="4"/>
      <c r="ET785" s="4"/>
      <c r="EU785" s="4"/>
      <c r="EV785" s="4"/>
      <c r="EW785" s="4"/>
      <c r="EX785" s="4"/>
      <c r="EY785" s="4"/>
      <c r="EZ785" s="4"/>
      <c r="FA785" s="4"/>
      <c r="FB785" s="4"/>
      <c r="FC785" s="4"/>
      <c r="FD785" s="4"/>
      <c r="FE785" s="4"/>
      <c r="FF785" s="4"/>
      <c r="FG785" s="4"/>
      <c r="FH785" s="4"/>
      <c r="FI785" s="4"/>
      <c r="FJ785" s="4"/>
      <c r="FK785" s="4"/>
      <c r="FL785" s="4"/>
      <c r="FM785" s="4"/>
      <c r="FN785" s="4"/>
      <c r="FO785" s="4"/>
      <c r="FP785" s="4"/>
      <c r="FQ785" s="4"/>
      <c r="FR785" s="4"/>
      <c r="FS785" s="4"/>
      <c r="FT785" s="4"/>
      <c r="FU785" s="4"/>
      <c r="FV785" s="4"/>
      <c r="FW785" s="4"/>
      <c r="FX785" s="4"/>
      <c r="FY785" s="4"/>
      <c r="FZ785" s="4"/>
      <c r="GA785" s="4"/>
      <c r="GB785" s="4"/>
      <c r="GC785" s="4"/>
      <c r="GD785" s="4"/>
      <c r="GE785" s="4"/>
      <c r="GF785" s="4"/>
      <c r="GG785" s="4"/>
      <c r="GH785" s="4"/>
      <c r="GI785" s="4"/>
      <c r="GJ785" s="4"/>
      <c r="GK785" s="4"/>
      <c r="GL785" s="4"/>
      <c r="GM785" s="4"/>
      <c r="GN785" s="4"/>
      <c r="GO785" s="4"/>
      <c r="GP785" s="4"/>
      <c r="GQ785" s="4"/>
      <c r="GR785" s="4"/>
      <c r="GS785" s="4"/>
      <c r="GT785" s="4"/>
      <c r="GU785" s="4"/>
      <c r="GV785" s="4"/>
      <c r="GW785" s="4"/>
      <c r="GX785" s="4"/>
    </row>
    <row r="786" spans="1:206" s="3" customFormat="1" x14ac:dyDescent="0.25">
      <c r="A786" s="15"/>
      <c r="B786" s="59"/>
      <c r="C786" s="60"/>
      <c r="D786" s="17"/>
      <c r="E786" s="17"/>
      <c r="F786" s="17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</row>
    <row r="787" spans="1:206" s="3" customFormat="1" x14ac:dyDescent="0.25">
      <c r="A787" s="15"/>
      <c r="B787" s="59"/>
      <c r="C787" s="60"/>
      <c r="D787" s="17"/>
      <c r="E787" s="17"/>
      <c r="F787" s="17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  <c r="DE787" s="4"/>
      <c r="DF787" s="4"/>
      <c r="DG787" s="4"/>
      <c r="DH787" s="4"/>
      <c r="DI787" s="4"/>
      <c r="DJ787" s="4"/>
      <c r="DK787" s="4"/>
      <c r="DL787" s="4"/>
      <c r="DM787" s="4"/>
      <c r="DN787" s="4"/>
      <c r="DO787" s="4"/>
      <c r="DP787" s="4"/>
      <c r="DQ787" s="4"/>
      <c r="DR787" s="4"/>
      <c r="DS787" s="4"/>
      <c r="DT787" s="4"/>
      <c r="DU787" s="4"/>
      <c r="DV787" s="4"/>
      <c r="DW787" s="4"/>
      <c r="DX787" s="4"/>
      <c r="DY787" s="4"/>
      <c r="DZ787" s="4"/>
      <c r="EA787" s="4"/>
      <c r="EB787" s="4"/>
      <c r="EC787" s="4"/>
      <c r="ED787" s="4"/>
      <c r="EE787" s="4"/>
      <c r="EF787" s="4"/>
      <c r="EG787" s="4"/>
      <c r="EH787" s="4"/>
      <c r="EI787" s="4"/>
      <c r="EJ787" s="4"/>
      <c r="EK787" s="4"/>
      <c r="EL787" s="4"/>
      <c r="EM787" s="4"/>
      <c r="EN787" s="4"/>
      <c r="EO787" s="4"/>
      <c r="EP787" s="4"/>
      <c r="EQ787" s="4"/>
      <c r="ER787" s="4"/>
      <c r="ES787" s="4"/>
      <c r="ET787" s="4"/>
      <c r="EU787" s="4"/>
      <c r="EV787" s="4"/>
      <c r="EW787" s="4"/>
      <c r="EX787" s="4"/>
      <c r="EY787" s="4"/>
      <c r="EZ787" s="4"/>
      <c r="FA787" s="4"/>
      <c r="FB787" s="4"/>
      <c r="FC787" s="4"/>
      <c r="FD787" s="4"/>
      <c r="FE787" s="4"/>
      <c r="FF787" s="4"/>
      <c r="FG787" s="4"/>
      <c r="FH787" s="4"/>
      <c r="FI787" s="4"/>
      <c r="FJ787" s="4"/>
      <c r="FK787" s="4"/>
      <c r="FL787" s="4"/>
      <c r="FM787" s="4"/>
      <c r="FN787" s="4"/>
      <c r="FO787" s="4"/>
      <c r="FP787" s="4"/>
      <c r="FQ787" s="4"/>
      <c r="FR787" s="4"/>
      <c r="FS787" s="4"/>
      <c r="FT787" s="4"/>
      <c r="FU787" s="4"/>
      <c r="FV787" s="4"/>
      <c r="FW787" s="4"/>
      <c r="FX787" s="4"/>
      <c r="FY787" s="4"/>
      <c r="FZ787" s="4"/>
      <c r="GA787" s="4"/>
      <c r="GB787" s="4"/>
      <c r="GC787" s="4"/>
      <c r="GD787" s="4"/>
      <c r="GE787" s="4"/>
      <c r="GF787" s="4"/>
      <c r="GG787" s="4"/>
      <c r="GH787" s="4"/>
      <c r="GI787" s="4"/>
      <c r="GJ787" s="4"/>
      <c r="GK787" s="4"/>
      <c r="GL787" s="4"/>
      <c r="GM787" s="4"/>
      <c r="GN787" s="4"/>
      <c r="GO787" s="4"/>
      <c r="GP787" s="4"/>
      <c r="GQ787" s="4"/>
      <c r="GR787" s="4"/>
      <c r="GS787" s="4"/>
      <c r="GT787" s="4"/>
      <c r="GU787" s="4"/>
      <c r="GV787" s="4"/>
      <c r="GW787" s="4"/>
      <c r="GX787" s="4"/>
    </row>
    <row r="788" spans="1:206" s="3" customFormat="1" x14ac:dyDescent="0.25">
      <c r="A788" s="15"/>
      <c r="B788" s="59"/>
      <c r="C788" s="60"/>
      <c r="D788" s="17"/>
      <c r="E788" s="17"/>
      <c r="F788" s="17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</row>
    <row r="789" spans="1:206" s="3" customFormat="1" x14ac:dyDescent="0.25">
      <c r="A789" s="15"/>
      <c r="B789" s="59"/>
      <c r="C789" s="60"/>
      <c r="D789" s="17"/>
      <c r="E789" s="17"/>
      <c r="F789" s="17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  <c r="DE789" s="4"/>
      <c r="DF789" s="4"/>
      <c r="DG789" s="4"/>
      <c r="DH789" s="4"/>
      <c r="DI789" s="4"/>
      <c r="DJ789" s="4"/>
      <c r="DK789" s="4"/>
      <c r="DL789" s="4"/>
      <c r="DM789" s="4"/>
      <c r="DN789" s="4"/>
      <c r="DO789" s="4"/>
      <c r="DP789" s="4"/>
      <c r="DQ789" s="4"/>
      <c r="DR789" s="4"/>
      <c r="DS789" s="4"/>
      <c r="DT789" s="4"/>
      <c r="DU789" s="4"/>
      <c r="DV789" s="4"/>
      <c r="DW789" s="4"/>
      <c r="DX789" s="4"/>
      <c r="DY789" s="4"/>
      <c r="DZ789" s="4"/>
      <c r="EA789" s="4"/>
      <c r="EB789" s="4"/>
      <c r="EC789" s="4"/>
      <c r="ED789" s="4"/>
      <c r="EE789" s="4"/>
      <c r="EF789" s="4"/>
      <c r="EG789" s="4"/>
      <c r="EH789" s="4"/>
      <c r="EI789" s="4"/>
      <c r="EJ789" s="4"/>
      <c r="EK789" s="4"/>
      <c r="EL789" s="4"/>
      <c r="EM789" s="4"/>
      <c r="EN789" s="4"/>
      <c r="EO789" s="4"/>
      <c r="EP789" s="4"/>
      <c r="EQ789" s="4"/>
      <c r="ER789" s="4"/>
      <c r="ES789" s="4"/>
      <c r="ET789" s="4"/>
      <c r="EU789" s="4"/>
      <c r="EV789" s="4"/>
      <c r="EW789" s="4"/>
      <c r="EX789" s="4"/>
      <c r="EY789" s="4"/>
      <c r="EZ789" s="4"/>
      <c r="FA789" s="4"/>
      <c r="FB789" s="4"/>
      <c r="FC789" s="4"/>
      <c r="FD789" s="4"/>
      <c r="FE789" s="4"/>
      <c r="FF789" s="4"/>
      <c r="FG789" s="4"/>
      <c r="FH789" s="4"/>
      <c r="FI789" s="4"/>
      <c r="FJ789" s="4"/>
      <c r="FK789" s="4"/>
      <c r="FL789" s="4"/>
      <c r="FM789" s="4"/>
      <c r="FN789" s="4"/>
      <c r="FO789" s="4"/>
      <c r="FP789" s="4"/>
      <c r="FQ789" s="4"/>
      <c r="FR789" s="4"/>
      <c r="FS789" s="4"/>
      <c r="FT789" s="4"/>
      <c r="FU789" s="4"/>
      <c r="FV789" s="4"/>
      <c r="FW789" s="4"/>
      <c r="FX789" s="4"/>
      <c r="FY789" s="4"/>
      <c r="FZ789" s="4"/>
      <c r="GA789" s="4"/>
      <c r="GB789" s="4"/>
      <c r="GC789" s="4"/>
      <c r="GD789" s="4"/>
      <c r="GE789" s="4"/>
      <c r="GF789" s="4"/>
      <c r="GG789" s="4"/>
      <c r="GH789" s="4"/>
      <c r="GI789" s="4"/>
      <c r="GJ789" s="4"/>
      <c r="GK789" s="4"/>
      <c r="GL789" s="4"/>
      <c r="GM789" s="4"/>
      <c r="GN789" s="4"/>
      <c r="GO789" s="4"/>
      <c r="GP789" s="4"/>
      <c r="GQ789" s="4"/>
      <c r="GR789" s="4"/>
      <c r="GS789" s="4"/>
      <c r="GT789" s="4"/>
      <c r="GU789" s="4"/>
      <c r="GV789" s="4"/>
      <c r="GW789" s="4"/>
      <c r="GX789" s="4"/>
    </row>
    <row r="790" spans="1:206" s="3" customFormat="1" x14ac:dyDescent="0.25">
      <c r="A790" s="15"/>
      <c r="B790" s="59"/>
      <c r="C790" s="60"/>
      <c r="D790" s="17"/>
      <c r="E790" s="17"/>
      <c r="F790" s="17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</row>
    <row r="791" spans="1:206" s="3" customFormat="1" x14ac:dyDescent="0.25">
      <c r="A791" s="15"/>
      <c r="B791" s="59"/>
      <c r="C791" s="60"/>
      <c r="D791" s="17"/>
      <c r="E791" s="17"/>
      <c r="F791" s="17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  <c r="DE791" s="4"/>
      <c r="DF791" s="4"/>
      <c r="DG791" s="4"/>
      <c r="DH791" s="4"/>
      <c r="DI791" s="4"/>
      <c r="DJ791" s="4"/>
      <c r="DK791" s="4"/>
      <c r="DL791" s="4"/>
      <c r="DM791" s="4"/>
      <c r="DN791" s="4"/>
      <c r="DO791" s="4"/>
      <c r="DP791" s="4"/>
      <c r="DQ791" s="4"/>
      <c r="DR791" s="4"/>
      <c r="DS791" s="4"/>
      <c r="DT791" s="4"/>
      <c r="DU791" s="4"/>
      <c r="DV791" s="4"/>
      <c r="DW791" s="4"/>
      <c r="DX791" s="4"/>
      <c r="DY791" s="4"/>
      <c r="DZ791" s="4"/>
      <c r="EA791" s="4"/>
      <c r="EB791" s="4"/>
      <c r="EC791" s="4"/>
      <c r="ED791" s="4"/>
      <c r="EE791" s="4"/>
      <c r="EF791" s="4"/>
      <c r="EG791" s="4"/>
      <c r="EH791" s="4"/>
      <c r="EI791" s="4"/>
      <c r="EJ791" s="4"/>
      <c r="EK791" s="4"/>
      <c r="EL791" s="4"/>
      <c r="EM791" s="4"/>
      <c r="EN791" s="4"/>
      <c r="EO791" s="4"/>
      <c r="EP791" s="4"/>
      <c r="EQ791" s="4"/>
      <c r="ER791" s="4"/>
      <c r="ES791" s="4"/>
      <c r="ET791" s="4"/>
      <c r="EU791" s="4"/>
      <c r="EV791" s="4"/>
      <c r="EW791" s="4"/>
      <c r="EX791" s="4"/>
      <c r="EY791" s="4"/>
      <c r="EZ791" s="4"/>
      <c r="FA791" s="4"/>
      <c r="FB791" s="4"/>
      <c r="FC791" s="4"/>
      <c r="FD791" s="4"/>
      <c r="FE791" s="4"/>
      <c r="FF791" s="4"/>
      <c r="FG791" s="4"/>
      <c r="FH791" s="4"/>
      <c r="FI791" s="4"/>
      <c r="FJ791" s="4"/>
      <c r="FK791" s="4"/>
      <c r="FL791" s="4"/>
      <c r="FM791" s="4"/>
      <c r="FN791" s="4"/>
      <c r="FO791" s="4"/>
      <c r="FP791" s="4"/>
      <c r="FQ791" s="4"/>
      <c r="FR791" s="4"/>
      <c r="FS791" s="4"/>
      <c r="FT791" s="4"/>
      <c r="FU791" s="4"/>
      <c r="FV791" s="4"/>
      <c r="FW791" s="4"/>
      <c r="FX791" s="4"/>
      <c r="FY791" s="4"/>
      <c r="FZ791" s="4"/>
      <c r="GA791" s="4"/>
      <c r="GB791" s="4"/>
      <c r="GC791" s="4"/>
      <c r="GD791" s="4"/>
      <c r="GE791" s="4"/>
      <c r="GF791" s="4"/>
      <c r="GG791" s="4"/>
      <c r="GH791" s="4"/>
      <c r="GI791" s="4"/>
      <c r="GJ791" s="4"/>
      <c r="GK791" s="4"/>
      <c r="GL791" s="4"/>
      <c r="GM791" s="4"/>
      <c r="GN791" s="4"/>
      <c r="GO791" s="4"/>
      <c r="GP791" s="4"/>
      <c r="GQ791" s="4"/>
      <c r="GR791" s="4"/>
      <c r="GS791" s="4"/>
      <c r="GT791" s="4"/>
      <c r="GU791" s="4"/>
      <c r="GV791" s="4"/>
      <c r="GW791" s="4"/>
      <c r="GX791" s="4"/>
    </row>
    <row r="792" spans="1:206" s="3" customFormat="1" x14ac:dyDescent="0.25">
      <c r="A792" s="15"/>
      <c r="B792" s="59"/>
      <c r="C792" s="60"/>
      <c r="D792" s="17"/>
      <c r="E792" s="17"/>
      <c r="F792" s="17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</row>
    <row r="793" spans="1:206" s="3" customFormat="1" x14ac:dyDescent="0.25">
      <c r="A793" s="15"/>
      <c r="B793" s="59"/>
      <c r="C793" s="60"/>
      <c r="D793" s="17"/>
      <c r="E793" s="17"/>
      <c r="F793" s="17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  <c r="DE793" s="4"/>
      <c r="DF793" s="4"/>
      <c r="DG793" s="4"/>
      <c r="DH793" s="4"/>
      <c r="DI793" s="4"/>
      <c r="DJ793" s="4"/>
      <c r="DK793" s="4"/>
      <c r="DL793" s="4"/>
      <c r="DM793" s="4"/>
      <c r="DN793" s="4"/>
      <c r="DO793" s="4"/>
      <c r="DP793" s="4"/>
      <c r="DQ793" s="4"/>
      <c r="DR793" s="4"/>
      <c r="DS793" s="4"/>
      <c r="DT793" s="4"/>
      <c r="DU793" s="4"/>
      <c r="DV793" s="4"/>
      <c r="DW793" s="4"/>
      <c r="DX793" s="4"/>
      <c r="DY793" s="4"/>
      <c r="DZ793" s="4"/>
      <c r="EA793" s="4"/>
      <c r="EB793" s="4"/>
      <c r="EC793" s="4"/>
      <c r="ED793" s="4"/>
      <c r="EE793" s="4"/>
      <c r="EF793" s="4"/>
      <c r="EG793" s="4"/>
      <c r="EH793" s="4"/>
      <c r="EI793" s="4"/>
      <c r="EJ793" s="4"/>
      <c r="EK793" s="4"/>
      <c r="EL793" s="4"/>
      <c r="EM793" s="4"/>
      <c r="EN793" s="4"/>
      <c r="EO793" s="4"/>
      <c r="EP793" s="4"/>
      <c r="EQ793" s="4"/>
      <c r="ER793" s="4"/>
      <c r="ES793" s="4"/>
      <c r="ET793" s="4"/>
      <c r="EU793" s="4"/>
      <c r="EV793" s="4"/>
      <c r="EW793" s="4"/>
      <c r="EX793" s="4"/>
      <c r="EY793" s="4"/>
      <c r="EZ793" s="4"/>
      <c r="FA793" s="4"/>
      <c r="FB793" s="4"/>
      <c r="FC793" s="4"/>
      <c r="FD793" s="4"/>
      <c r="FE793" s="4"/>
      <c r="FF793" s="4"/>
      <c r="FG793" s="4"/>
      <c r="FH793" s="4"/>
      <c r="FI793" s="4"/>
      <c r="FJ793" s="4"/>
      <c r="FK793" s="4"/>
      <c r="FL793" s="4"/>
      <c r="FM793" s="4"/>
      <c r="FN793" s="4"/>
      <c r="FO793" s="4"/>
      <c r="FP793" s="4"/>
      <c r="FQ793" s="4"/>
      <c r="FR793" s="4"/>
      <c r="FS793" s="4"/>
      <c r="FT793" s="4"/>
      <c r="FU793" s="4"/>
      <c r="FV793" s="4"/>
      <c r="FW793" s="4"/>
      <c r="FX793" s="4"/>
      <c r="FY793" s="4"/>
      <c r="FZ793" s="4"/>
      <c r="GA793" s="4"/>
      <c r="GB793" s="4"/>
      <c r="GC793" s="4"/>
      <c r="GD793" s="4"/>
      <c r="GE793" s="4"/>
      <c r="GF793" s="4"/>
      <c r="GG793" s="4"/>
      <c r="GH793" s="4"/>
      <c r="GI793" s="4"/>
      <c r="GJ793" s="4"/>
      <c r="GK793" s="4"/>
      <c r="GL793" s="4"/>
      <c r="GM793" s="4"/>
      <c r="GN793" s="4"/>
      <c r="GO793" s="4"/>
      <c r="GP793" s="4"/>
      <c r="GQ793" s="4"/>
      <c r="GR793" s="4"/>
      <c r="GS793" s="4"/>
      <c r="GT793" s="4"/>
      <c r="GU793" s="4"/>
      <c r="GV793" s="4"/>
      <c r="GW793" s="4"/>
      <c r="GX793" s="4"/>
    </row>
    <row r="794" spans="1:206" s="3" customFormat="1" x14ac:dyDescent="0.25">
      <c r="A794" s="15"/>
      <c r="B794" s="59"/>
      <c r="C794" s="60"/>
      <c r="D794" s="17"/>
      <c r="E794" s="17"/>
      <c r="F794" s="17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</row>
    <row r="795" spans="1:206" s="3" customFormat="1" x14ac:dyDescent="0.25">
      <c r="A795" s="15"/>
      <c r="B795" s="59"/>
      <c r="C795" s="60"/>
      <c r="D795" s="17"/>
      <c r="E795" s="17"/>
      <c r="F795" s="17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  <c r="DE795" s="4"/>
      <c r="DF795" s="4"/>
      <c r="DG795" s="4"/>
      <c r="DH795" s="4"/>
      <c r="DI795" s="4"/>
      <c r="DJ795" s="4"/>
      <c r="DK795" s="4"/>
      <c r="DL795" s="4"/>
      <c r="DM795" s="4"/>
      <c r="DN795" s="4"/>
      <c r="DO795" s="4"/>
      <c r="DP795" s="4"/>
      <c r="DQ795" s="4"/>
      <c r="DR795" s="4"/>
      <c r="DS795" s="4"/>
      <c r="DT795" s="4"/>
      <c r="DU795" s="4"/>
      <c r="DV795" s="4"/>
      <c r="DW795" s="4"/>
      <c r="DX795" s="4"/>
      <c r="DY795" s="4"/>
      <c r="DZ795" s="4"/>
      <c r="EA795" s="4"/>
      <c r="EB795" s="4"/>
      <c r="EC795" s="4"/>
      <c r="ED795" s="4"/>
      <c r="EE795" s="4"/>
      <c r="EF795" s="4"/>
      <c r="EG795" s="4"/>
      <c r="EH795" s="4"/>
      <c r="EI795" s="4"/>
      <c r="EJ795" s="4"/>
      <c r="EK795" s="4"/>
      <c r="EL795" s="4"/>
      <c r="EM795" s="4"/>
      <c r="EN795" s="4"/>
      <c r="EO795" s="4"/>
      <c r="EP795" s="4"/>
      <c r="EQ795" s="4"/>
      <c r="ER795" s="4"/>
      <c r="ES795" s="4"/>
      <c r="ET795" s="4"/>
      <c r="EU795" s="4"/>
      <c r="EV795" s="4"/>
      <c r="EW795" s="4"/>
      <c r="EX795" s="4"/>
      <c r="EY795" s="4"/>
      <c r="EZ795" s="4"/>
      <c r="FA795" s="4"/>
      <c r="FB795" s="4"/>
      <c r="FC795" s="4"/>
      <c r="FD795" s="4"/>
      <c r="FE795" s="4"/>
      <c r="FF795" s="4"/>
      <c r="FG795" s="4"/>
      <c r="FH795" s="4"/>
      <c r="FI795" s="4"/>
      <c r="FJ795" s="4"/>
      <c r="FK795" s="4"/>
      <c r="FL795" s="4"/>
      <c r="FM795" s="4"/>
      <c r="FN795" s="4"/>
      <c r="FO795" s="4"/>
      <c r="FP795" s="4"/>
      <c r="FQ795" s="4"/>
      <c r="FR795" s="4"/>
      <c r="FS795" s="4"/>
      <c r="FT795" s="4"/>
      <c r="FU795" s="4"/>
      <c r="FV795" s="4"/>
      <c r="FW795" s="4"/>
      <c r="FX795" s="4"/>
      <c r="FY795" s="4"/>
      <c r="FZ795" s="4"/>
      <c r="GA795" s="4"/>
      <c r="GB795" s="4"/>
      <c r="GC795" s="4"/>
      <c r="GD795" s="4"/>
      <c r="GE795" s="4"/>
      <c r="GF795" s="4"/>
      <c r="GG795" s="4"/>
      <c r="GH795" s="4"/>
      <c r="GI795" s="4"/>
      <c r="GJ795" s="4"/>
      <c r="GK795" s="4"/>
      <c r="GL795" s="4"/>
      <c r="GM795" s="4"/>
      <c r="GN795" s="4"/>
      <c r="GO795" s="4"/>
      <c r="GP795" s="4"/>
      <c r="GQ795" s="4"/>
      <c r="GR795" s="4"/>
      <c r="GS795" s="4"/>
      <c r="GT795" s="4"/>
      <c r="GU795" s="4"/>
      <c r="GV795" s="4"/>
      <c r="GW795" s="4"/>
      <c r="GX795" s="4"/>
    </row>
    <row r="796" spans="1:206" s="3" customFormat="1" x14ac:dyDescent="0.25">
      <c r="A796" s="15"/>
      <c r="B796" s="59"/>
      <c r="C796" s="60"/>
      <c r="D796" s="17"/>
      <c r="E796" s="17"/>
      <c r="F796" s="17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</row>
    <row r="797" spans="1:206" s="3" customFormat="1" x14ac:dyDescent="0.25">
      <c r="A797" s="15"/>
      <c r="B797" s="59"/>
      <c r="C797" s="60"/>
      <c r="D797" s="17"/>
      <c r="E797" s="17"/>
      <c r="F797" s="17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  <c r="DE797" s="4"/>
      <c r="DF797" s="4"/>
      <c r="DG797" s="4"/>
      <c r="DH797" s="4"/>
      <c r="DI797" s="4"/>
      <c r="DJ797" s="4"/>
      <c r="DK797" s="4"/>
      <c r="DL797" s="4"/>
      <c r="DM797" s="4"/>
      <c r="DN797" s="4"/>
      <c r="DO797" s="4"/>
      <c r="DP797" s="4"/>
      <c r="DQ797" s="4"/>
      <c r="DR797" s="4"/>
      <c r="DS797" s="4"/>
      <c r="DT797" s="4"/>
      <c r="DU797" s="4"/>
      <c r="DV797" s="4"/>
      <c r="DW797" s="4"/>
      <c r="DX797" s="4"/>
      <c r="DY797" s="4"/>
      <c r="DZ797" s="4"/>
      <c r="EA797" s="4"/>
      <c r="EB797" s="4"/>
      <c r="EC797" s="4"/>
      <c r="ED797" s="4"/>
      <c r="EE797" s="4"/>
      <c r="EF797" s="4"/>
      <c r="EG797" s="4"/>
      <c r="EH797" s="4"/>
      <c r="EI797" s="4"/>
      <c r="EJ797" s="4"/>
      <c r="EK797" s="4"/>
      <c r="EL797" s="4"/>
      <c r="EM797" s="4"/>
      <c r="EN797" s="4"/>
      <c r="EO797" s="4"/>
      <c r="EP797" s="4"/>
      <c r="EQ797" s="4"/>
      <c r="ER797" s="4"/>
      <c r="ES797" s="4"/>
      <c r="ET797" s="4"/>
      <c r="EU797" s="4"/>
      <c r="EV797" s="4"/>
      <c r="EW797" s="4"/>
      <c r="EX797" s="4"/>
      <c r="EY797" s="4"/>
      <c r="EZ797" s="4"/>
      <c r="FA797" s="4"/>
      <c r="FB797" s="4"/>
      <c r="FC797" s="4"/>
      <c r="FD797" s="4"/>
      <c r="FE797" s="4"/>
      <c r="FF797" s="4"/>
      <c r="FG797" s="4"/>
      <c r="FH797" s="4"/>
      <c r="FI797" s="4"/>
      <c r="FJ797" s="4"/>
      <c r="FK797" s="4"/>
      <c r="FL797" s="4"/>
      <c r="FM797" s="4"/>
      <c r="FN797" s="4"/>
      <c r="FO797" s="4"/>
      <c r="FP797" s="4"/>
      <c r="FQ797" s="4"/>
      <c r="FR797" s="4"/>
      <c r="FS797" s="4"/>
      <c r="FT797" s="4"/>
      <c r="FU797" s="4"/>
      <c r="FV797" s="4"/>
      <c r="FW797" s="4"/>
      <c r="FX797" s="4"/>
      <c r="FY797" s="4"/>
      <c r="FZ797" s="4"/>
      <c r="GA797" s="4"/>
      <c r="GB797" s="4"/>
      <c r="GC797" s="4"/>
      <c r="GD797" s="4"/>
      <c r="GE797" s="4"/>
      <c r="GF797" s="4"/>
      <c r="GG797" s="4"/>
      <c r="GH797" s="4"/>
      <c r="GI797" s="4"/>
      <c r="GJ797" s="4"/>
      <c r="GK797" s="4"/>
      <c r="GL797" s="4"/>
      <c r="GM797" s="4"/>
      <c r="GN797" s="4"/>
      <c r="GO797" s="4"/>
      <c r="GP797" s="4"/>
      <c r="GQ797" s="4"/>
      <c r="GR797" s="4"/>
      <c r="GS797" s="4"/>
      <c r="GT797" s="4"/>
      <c r="GU797" s="4"/>
      <c r="GV797" s="4"/>
      <c r="GW797" s="4"/>
      <c r="GX797" s="4"/>
    </row>
    <row r="798" spans="1:206" s="3" customFormat="1" x14ac:dyDescent="0.25">
      <c r="A798" s="15"/>
      <c r="B798" s="59"/>
      <c r="C798" s="60"/>
      <c r="D798" s="17"/>
      <c r="E798" s="17"/>
      <c r="F798" s="17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</row>
    <row r="799" spans="1:206" s="3" customFormat="1" x14ac:dyDescent="0.25">
      <c r="A799" s="15"/>
      <c r="B799" s="59"/>
      <c r="C799" s="60"/>
      <c r="D799" s="17"/>
      <c r="E799" s="17"/>
      <c r="F799" s="17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  <c r="DE799" s="4"/>
      <c r="DF799" s="4"/>
      <c r="DG799" s="4"/>
      <c r="DH799" s="4"/>
      <c r="DI799" s="4"/>
      <c r="DJ799" s="4"/>
      <c r="DK799" s="4"/>
      <c r="DL799" s="4"/>
      <c r="DM799" s="4"/>
      <c r="DN799" s="4"/>
      <c r="DO799" s="4"/>
      <c r="DP799" s="4"/>
      <c r="DQ799" s="4"/>
      <c r="DR799" s="4"/>
      <c r="DS799" s="4"/>
      <c r="DT799" s="4"/>
      <c r="DU799" s="4"/>
      <c r="DV799" s="4"/>
      <c r="DW799" s="4"/>
      <c r="DX799" s="4"/>
      <c r="DY799" s="4"/>
      <c r="DZ799" s="4"/>
      <c r="EA799" s="4"/>
      <c r="EB799" s="4"/>
      <c r="EC799" s="4"/>
      <c r="ED799" s="4"/>
      <c r="EE799" s="4"/>
      <c r="EF799" s="4"/>
      <c r="EG799" s="4"/>
      <c r="EH799" s="4"/>
      <c r="EI799" s="4"/>
      <c r="EJ799" s="4"/>
      <c r="EK799" s="4"/>
      <c r="EL799" s="4"/>
      <c r="EM799" s="4"/>
      <c r="EN799" s="4"/>
      <c r="EO799" s="4"/>
      <c r="EP799" s="4"/>
      <c r="EQ799" s="4"/>
      <c r="ER799" s="4"/>
      <c r="ES799" s="4"/>
      <c r="ET799" s="4"/>
      <c r="EU799" s="4"/>
      <c r="EV799" s="4"/>
      <c r="EW799" s="4"/>
      <c r="EX799" s="4"/>
      <c r="EY799" s="4"/>
      <c r="EZ799" s="4"/>
      <c r="FA799" s="4"/>
      <c r="FB799" s="4"/>
      <c r="FC799" s="4"/>
      <c r="FD799" s="4"/>
      <c r="FE799" s="4"/>
      <c r="FF799" s="4"/>
      <c r="FG799" s="4"/>
      <c r="FH799" s="4"/>
      <c r="FI799" s="4"/>
      <c r="FJ799" s="4"/>
      <c r="FK799" s="4"/>
      <c r="FL799" s="4"/>
      <c r="FM799" s="4"/>
      <c r="FN799" s="4"/>
      <c r="FO799" s="4"/>
      <c r="FP799" s="4"/>
      <c r="FQ799" s="4"/>
      <c r="FR799" s="4"/>
      <c r="FS799" s="4"/>
      <c r="FT799" s="4"/>
      <c r="FU799" s="4"/>
      <c r="FV799" s="4"/>
      <c r="FW799" s="4"/>
      <c r="FX799" s="4"/>
      <c r="FY799" s="4"/>
      <c r="FZ799" s="4"/>
      <c r="GA799" s="4"/>
      <c r="GB799" s="4"/>
      <c r="GC799" s="4"/>
      <c r="GD799" s="4"/>
      <c r="GE799" s="4"/>
      <c r="GF799" s="4"/>
      <c r="GG799" s="4"/>
      <c r="GH799" s="4"/>
      <c r="GI799" s="4"/>
      <c r="GJ799" s="4"/>
      <c r="GK799" s="4"/>
      <c r="GL799" s="4"/>
      <c r="GM799" s="4"/>
      <c r="GN799" s="4"/>
      <c r="GO799" s="4"/>
      <c r="GP799" s="4"/>
      <c r="GQ799" s="4"/>
      <c r="GR799" s="4"/>
      <c r="GS799" s="4"/>
      <c r="GT799" s="4"/>
      <c r="GU799" s="4"/>
      <c r="GV799" s="4"/>
      <c r="GW799" s="4"/>
      <c r="GX799" s="4"/>
    </row>
    <row r="800" spans="1:206" s="3" customFormat="1" x14ac:dyDescent="0.25">
      <c r="A800" s="15"/>
      <c r="B800" s="59"/>
      <c r="C800" s="60"/>
      <c r="D800" s="17"/>
      <c r="E800" s="17"/>
      <c r="F800" s="17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</row>
    <row r="801" spans="1:206" s="3" customFormat="1" x14ac:dyDescent="0.25">
      <c r="A801" s="15"/>
      <c r="B801" s="59"/>
      <c r="C801" s="60"/>
      <c r="D801" s="17"/>
      <c r="E801" s="17"/>
      <c r="F801" s="17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  <c r="DE801" s="4"/>
      <c r="DF801" s="4"/>
      <c r="DG801" s="4"/>
      <c r="DH801" s="4"/>
      <c r="DI801" s="4"/>
      <c r="DJ801" s="4"/>
      <c r="DK801" s="4"/>
      <c r="DL801" s="4"/>
      <c r="DM801" s="4"/>
      <c r="DN801" s="4"/>
      <c r="DO801" s="4"/>
      <c r="DP801" s="4"/>
      <c r="DQ801" s="4"/>
      <c r="DR801" s="4"/>
      <c r="DS801" s="4"/>
      <c r="DT801" s="4"/>
      <c r="DU801" s="4"/>
      <c r="DV801" s="4"/>
      <c r="DW801" s="4"/>
      <c r="DX801" s="4"/>
      <c r="DY801" s="4"/>
      <c r="DZ801" s="4"/>
      <c r="EA801" s="4"/>
      <c r="EB801" s="4"/>
      <c r="EC801" s="4"/>
      <c r="ED801" s="4"/>
      <c r="EE801" s="4"/>
      <c r="EF801" s="4"/>
      <c r="EG801" s="4"/>
      <c r="EH801" s="4"/>
      <c r="EI801" s="4"/>
      <c r="EJ801" s="4"/>
      <c r="EK801" s="4"/>
      <c r="EL801" s="4"/>
      <c r="EM801" s="4"/>
      <c r="EN801" s="4"/>
      <c r="EO801" s="4"/>
      <c r="EP801" s="4"/>
      <c r="EQ801" s="4"/>
      <c r="ER801" s="4"/>
      <c r="ES801" s="4"/>
      <c r="ET801" s="4"/>
      <c r="EU801" s="4"/>
      <c r="EV801" s="4"/>
      <c r="EW801" s="4"/>
      <c r="EX801" s="4"/>
      <c r="EY801" s="4"/>
      <c r="EZ801" s="4"/>
      <c r="FA801" s="4"/>
      <c r="FB801" s="4"/>
      <c r="FC801" s="4"/>
      <c r="FD801" s="4"/>
      <c r="FE801" s="4"/>
      <c r="FF801" s="4"/>
      <c r="FG801" s="4"/>
      <c r="FH801" s="4"/>
      <c r="FI801" s="4"/>
      <c r="FJ801" s="4"/>
      <c r="FK801" s="4"/>
      <c r="FL801" s="4"/>
      <c r="FM801" s="4"/>
      <c r="FN801" s="4"/>
      <c r="FO801" s="4"/>
      <c r="FP801" s="4"/>
      <c r="FQ801" s="4"/>
      <c r="FR801" s="4"/>
      <c r="FS801" s="4"/>
      <c r="FT801" s="4"/>
      <c r="FU801" s="4"/>
      <c r="FV801" s="4"/>
      <c r="FW801" s="4"/>
      <c r="FX801" s="4"/>
      <c r="FY801" s="4"/>
      <c r="FZ801" s="4"/>
      <c r="GA801" s="4"/>
      <c r="GB801" s="4"/>
      <c r="GC801" s="4"/>
      <c r="GD801" s="4"/>
      <c r="GE801" s="4"/>
      <c r="GF801" s="4"/>
      <c r="GG801" s="4"/>
      <c r="GH801" s="4"/>
      <c r="GI801" s="4"/>
      <c r="GJ801" s="4"/>
      <c r="GK801" s="4"/>
      <c r="GL801" s="4"/>
      <c r="GM801" s="4"/>
      <c r="GN801" s="4"/>
      <c r="GO801" s="4"/>
      <c r="GP801" s="4"/>
      <c r="GQ801" s="4"/>
      <c r="GR801" s="4"/>
      <c r="GS801" s="4"/>
      <c r="GT801" s="4"/>
      <c r="GU801" s="4"/>
      <c r="GV801" s="4"/>
      <c r="GW801" s="4"/>
      <c r="GX801" s="4"/>
    </row>
    <row r="802" spans="1:206" s="3" customFormat="1" x14ac:dyDescent="0.25">
      <c r="A802" s="15"/>
      <c r="B802" s="59"/>
      <c r="C802" s="60"/>
      <c r="D802" s="17"/>
      <c r="E802" s="17"/>
      <c r="F802" s="17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</row>
    <row r="803" spans="1:206" s="3" customFormat="1" x14ac:dyDescent="0.25">
      <c r="A803" s="15"/>
      <c r="B803" s="59"/>
      <c r="C803" s="60"/>
      <c r="D803" s="17"/>
      <c r="E803" s="17"/>
      <c r="F803" s="17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  <c r="DE803" s="4"/>
      <c r="DF803" s="4"/>
      <c r="DG803" s="4"/>
      <c r="DH803" s="4"/>
      <c r="DI803" s="4"/>
      <c r="DJ803" s="4"/>
      <c r="DK803" s="4"/>
      <c r="DL803" s="4"/>
      <c r="DM803" s="4"/>
      <c r="DN803" s="4"/>
      <c r="DO803" s="4"/>
      <c r="DP803" s="4"/>
      <c r="DQ803" s="4"/>
      <c r="DR803" s="4"/>
      <c r="DS803" s="4"/>
      <c r="DT803" s="4"/>
      <c r="DU803" s="4"/>
      <c r="DV803" s="4"/>
      <c r="DW803" s="4"/>
      <c r="DX803" s="4"/>
      <c r="DY803" s="4"/>
      <c r="DZ803" s="4"/>
      <c r="EA803" s="4"/>
      <c r="EB803" s="4"/>
      <c r="EC803" s="4"/>
      <c r="ED803" s="4"/>
      <c r="EE803" s="4"/>
      <c r="EF803" s="4"/>
      <c r="EG803" s="4"/>
      <c r="EH803" s="4"/>
      <c r="EI803" s="4"/>
      <c r="EJ803" s="4"/>
      <c r="EK803" s="4"/>
      <c r="EL803" s="4"/>
      <c r="EM803" s="4"/>
      <c r="EN803" s="4"/>
      <c r="EO803" s="4"/>
      <c r="EP803" s="4"/>
      <c r="EQ803" s="4"/>
      <c r="ER803" s="4"/>
      <c r="ES803" s="4"/>
      <c r="ET803" s="4"/>
      <c r="EU803" s="4"/>
      <c r="EV803" s="4"/>
      <c r="EW803" s="4"/>
      <c r="EX803" s="4"/>
      <c r="EY803" s="4"/>
      <c r="EZ803" s="4"/>
      <c r="FA803" s="4"/>
      <c r="FB803" s="4"/>
      <c r="FC803" s="4"/>
      <c r="FD803" s="4"/>
      <c r="FE803" s="4"/>
      <c r="FF803" s="4"/>
      <c r="FG803" s="4"/>
      <c r="FH803" s="4"/>
      <c r="FI803" s="4"/>
      <c r="FJ803" s="4"/>
      <c r="FK803" s="4"/>
      <c r="FL803" s="4"/>
      <c r="FM803" s="4"/>
      <c r="FN803" s="4"/>
      <c r="FO803" s="4"/>
      <c r="FP803" s="4"/>
      <c r="FQ803" s="4"/>
      <c r="FR803" s="4"/>
      <c r="FS803" s="4"/>
      <c r="FT803" s="4"/>
      <c r="FU803" s="4"/>
      <c r="FV803" s="4"/>
      <c r="FW803" s="4"/>
      <c r="FX803" s="4"/>
      <c r="FY803" s="4"/>
      <c r="FZ803" s="4"/>
      <c r="GA803" s="4"/>
      <c r="GB803" s="4"/>
      <c r="GC803" s="4"/>
      <c r="GD803" s="4"/>
      <c r="GE803" s="4"/>
      <c r="GF803" s="4"/>
      <c r="GG803" s="4"/>
      <c r="GH803" s="4"/>
      <c r="GI803" s="4"/>
      <c r="GJ803" s="4"/>
      <c r="GK803" s="4"/>
      <c r="GL803" s="4"/>
      <c r="GM803" s="4"/>
      <c r="GN803" s="4"/>
      <c r="GO803" s="4"/>
      <c r="GP803" s="4"/>
      <c r="GQ803" s="4"/>
      <c r="GR803" s="4"/>
      <c r="GS803" s="4"/>
      <c r="GT803" s="4"/>
      <c r="GU803" s="4"/>
      <c r="GV803" s="4"/>
      <c r="GW803" s="4"/>
      <c r="GX803" s="4"/>
    </row>
    <row r="804" spans="1:206" s="3" customFormat="1" x14ac:dyDescent="0.25">
      <c r="A804" s="15"/>
      <c r="B804" s="59"/>
      <c r="C804" s="60"/>
      <c r="D804" s="17"/>
      <c r="E804" s="17"/>
      <c r="F804" s="17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</row>
    <row r="805" spans="1:206" s="3" customFormat="1" x14ac:dyDescent="0.25">
      <c r="A805" s="15"/>
      <c r="B805" s="59"/>
      <c r="C805" s="60"/>
      <c r="D805" s="17"/>
      <c r="E805" s="17"/>
      <c r="F805" s="17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  <c r="DE805" s="4"/>
      <c r="DF805" s="4"/>
      <c r="DG805" s="4"/>
      <c r="DH805" s="4"/>
      <c r="DI805" s="4"/>
      <c r="DJ805" s="4"/>
      <c r="DK805" s="4"/>
      <c r="DL805" s="4"/>
      <c r="DM805" s="4"/>
      <c r="DN805" s="4"/>
      <c r="DO805" s="4"/>
      <c r="DP805" s="4"/>
      <c r="DQ805" s="4"/>
      <c r="DR805" s="4"/>
      <c r="DS805" s="4"/>
      <c r="DT805" s="4"/>
      <c r="DU805" s="4"/>
      <c r="DV805" s="4"/>
      <c r="DW805" s="4"/>
      <c r="DX805" s="4"/>
      <c r="DY805" s="4"/>
      <c r="DZ805" s="4"/>
      <c r="EA805" s="4"/>
      <c r="EB805" s="4"/>
      <c r="EC805" s="4"/>
      <c r="ED805" s="4"/>
      <c r="EE805" s="4"/>
      <c r="EF805" s="4"/>
      <c r="EG805" s="4"/>
      <c r="EH805" s="4"/>
      <c r="EI805" s="4"/>
      <c r="EJ805" s="4"/>
      <c r="EK805" s="4"/>
      <c r="EL805" s="4"/>
      <c r="EM805" s="4"/>
      <c r="EN805" s="4"/>
      <c r="EO805" s="4"/>
      <c r="EP805" s="4"/>
      <c r="EQ805" s="4"/>
      <c r="ER805" s="4"/>
      <c r="ES805" s="4"/>
      <c r="ET805" s="4"/>
      <c r="EU805" s="4"/>
      <c r="EV805" s="4"/>
      <c r="EW805" s="4"/>
      <c r="EX805" s="4"/>
      <c r="EY805" s="4"/>
      <c r="EZ805" s="4"/>
      <c r="FA805" s="4"/>
      <c r="FB805" s="4"/>
      <c r="FC805" s="4"/>
      <c r="FD805" s="4"/>
      <c r="FE805" s="4"/>
      <c r="FF805" s="4"/>
      <c r="FG805" s="4"/>
      <c r="FH805" s="4"/>
      <c r="FI805" s="4"/>
      <c r="FJ805" s="4"/>
      <c r="FK805" s="4"/>
      <c r="FL805" s="4"/>
      <c r="FM805" s="4"/>
      <c r="FN805" s="4"/>
      <c r="FO805" s="4"/>
      <c r="FP805" s="4"/>
      <c r="FQ805" s="4"/>
      <c r="FR805" s="4"/>
      <c r="FS805" s="4"/>
      <c r="FT805" s="4"/>
      <c r="FU805" s="4"/>
      <c r="FV805" s="4"/>
      <c r="FW805" s="4"/>
      <c r="FX805" s="4"/>
      <c r="FY805" s="4"/>
      <c r="FZ805" s="4"/>
      <c r="GA805" s="4"/>
      <c r="GB805" s="4"/>
      <c r="GC805" s="4"/>
      <c r="GD805" s="4"/>
      <c r="GE805" s="4"/>
      <c r="GF805" s="4"/>
      <c r="GG805" s="4"/>
      <c r="GH805" s="4"/>
      <c r="GI805" s="4"/>
      <c r="GJ805" s="4"/>
      <c r="GK805" s="4"/>
      <c r="GL805" s="4"/>
      <c r="GM805" s="4"/>
      <c r="GN805" s="4"/>
      <c r="GO805" s="4"/>
      <c r="GP805" s="4"/>
      <c r="GQ805" s="4"/>
      <c r="GR805" s="4"/>
      <c r="GS805" s="4"/>
      <c r="GT805" s="4"/>
      <c r="GU805" s="4"/>
      <c r="GV805" s="4"/>
      <c r="GW805" s="4"/>
      <c r="GX805" s="4"/>
    </row>
    <row r="806" spans="1:206" s="3" customFormat="1" x14ac:dyDescent="0.25">
      <c r="A806" s="15"/>
      <c r="B806" s="59"/>
      <c r="C806" s="60"/>
      <c r="D806" s="17"/>
      <c r="E806" s="17"/>
      <c r="F806" s="17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</row>
    <row r="807" spans="1:206" s="3" customFormat="1" x14ac:dyDescent="0.25">
      <c r="A807" s="15"/>
      <c r="B807" s="59"/>
      <c r="C807" s="60"/>
      <c r="D807" s="17"/>
      <c r="E807" s="17"/>
      <c r="F807" s="17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  <c r="DE807" s="4"/>
      <c r="DF807" s="4"/>
      <c r="DG807" s="4"/>
      <c r="DH807" s="4"/>
      <c r="DI807" s="4"/>
      <c r="DJ807" s="4"/>
      <c r="DK807" s="4"/>
      <c r="DL807" s="4"/>
      <c r="DM807" s="4"/>
      <c r="DN807" s="4"/>
      <c r="DO807" s="4"/>
      <c r="DP807" s="4"/>
      <c r="DQ807" s="4"/>
      <c r="DR807" s="4"/>
      <c r="DS807" s="4"/>
      <c r="DT807" s="4"/>
      <c r="DU807" s="4"/>
      <c r="DV807" s="4"/>
      <c r="DW807" s="4"/>
      <c r="DX807" s="4"/>
      <c r="DY807" s="4"/>
      <c r="DZ807" s="4"/>
      <c r="EA807" s="4"/>
      <c r="EB807" s="4"/>
      <c r="EC807" s="4"/>
      <c r="ED807" s="4"/>
      <c r="EE807" s="4"/>
      <c r="EF807" s="4"/>
      <c r="EG807" s="4"/>
      <c r="EH807" s="4"/>
      <c r="EI807" s="4"/>
      <c r="EJ807" s="4"/>
      <c r="EK807" s="4"/>
      <c r="EL807" s="4"/>
      <c r="EM807" s="4"/>
      <c r="EN807" s="4"/>
      <c r="EO807" s="4"/>
      <c r="EP807" s="4"/>
      <c r="EQ807" s="4"/>
      <c r="ER807" s="4"/>
      <c r="ES807" s="4"/>
      <c r="ET807" s="4"/>
      <c r="EU807" s="4"/>
      <c r="EV807" s="4"/>
      <c r="EW807" s="4"/>
      <c r="EX807" s="4"/>
      <c r="EY807" s="4"/>
      <c r="EZ807" s="4"/>
      <c r="FA807" s="4"/>
      <c r="FB807" s="4"/>
      <c r="FC807" s="4"/>
      <c r="FD807" s="4"/>
      <c r="FE807" s="4"/>
      <c r="FF807" s="4"/>
      <c r="FG807" s="4"/>
      <c r="FH807" s="4"/>
      <c r="FI807" s="4"/>
      <c r="FJ807" s="4"/>
      <c r="FK807" s="4"/>
      <c r="FL807" s="4"/>
      <c r="FM807" s="4"/>
      <c r="FN807" s="4"/>
      <c r="FO807" s="4"/>
      <c r="FP807" s="4"/>
      <c r="FQ807" s="4"/>
      <c r="FR807" s="4"/>
      <c r="FS807" s="4"/>
      <c r="FT807" s="4"/>
      <c r="FU807" s="4"/>
      <c r="FV807" s="4"/>
      <c r="FW807" s="4"/>
      <c r="FX807" s="4"/>
      <c r="FY807" s="4"/>
      <c r="FZ807" s="4"/>
      <c r="GA807" s="4"/>
      <c r="GB807" s="4"/>
      <c r="GC807" s="4"/>
      <c r="GD807" s="4"/>
      <c r="GE807" s="4"/>
      <c r="GF807" s="4"/>
      <c r="GG807" s="4"/>
      <c r="GH807" s="4"/>
      <c r="GI807" s="4"/>
      <c r="GJ807" s="4"/>
      <c r="GK807" s="4"/>
      <c r="GL807" s="4"/>
      <c r="GM807" s="4"/>
      <c r="GN807" s="4"/>
      <c r="GO807" s="4"/>
      <c r="GP807" s="4"/>
      <c r="GQ807" s="4"/>
      <c r="GR807" s="4"/>
      <c r="GS807" s="4"/>
      <c r="GT807" s="4"/>
      <c r="GU807" s="4"/>
      <c r="GV807" s="4"/>
      <c r="GW807" s="4"/>
      <c r="GX807" s="4"/>
    </row>
    <row r="808" spans="1:206" s="3" customFormat="1" x14ac:dyDescent="0.25">
      <c r="A808" s="15"/>
      <c r="B808" s="59"/>
      <c r="C808" s="60"/>
      <c r="D808" s="17"/>
      <c r="E808" s="17"/>
      <c r="F808" s="17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</row>
    <row r="809" spans="1:206" s="3" customFormat="1" x14ac:dyDescent="0.25">
      <c r="A809" s="15"/>
      <c r="B809" s="59"/>
      <c r="C809" s="60"/>
      <c r="D809" s="17"/>
      <c r="E809" s="17"/>
      <c r="F809" s="17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</row>
    <row r="810" spans="1:206" s="3" customFormat="1" x14ac:dyDescent="0.25">
      <c r="A810" s="15"/>
      <c r="B810" s="59"/>
      <c r="C810" s="60"/>
      <c r="D810" s="17"/>
      <c r="E810" s="17"/>
      <c r="F810" s="17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</row>
    <row r="811" spans="1:206" s="3" customFormat="1" x14ac:dyDescent="0.25">
      <c r="A811" s="15"/>
      <c r="B811" s="59"/>
      <c r="C811" s="60"/>
      <c r="D811" s="17"/>
      <c r="E811" s="17"/>
      <c r="F811" s="17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  <c r="DE811" s="4"/>
      <c r="DF811" s="4"/>
      <c r="DG811" s="4"/>
      <c r="DH811" s="4"/>
      <c r="DI811" s="4"/>
      <c r="DJ811" s="4"/>
      <c r="DK811" s="4"/>
      <c r="DL811" s="4"/>
      <c r="DM811" s="4"/>
      <c r="DN811" s="4"/>
      <c r="DO811" s="4"/>
      <c r="DP811" s="4"/>
      <c r="DQ811" s="4"/>
      <c r="DR811" s="4"/>
      <c r="DS811" s="4"/>
      <c r="DT811" s="4"/>
      <c r="DU811" s="4"/>
      <c r="DV811" s="4"/>
      <c r="DW811" s="4"/>
      <c r="DX811" s="4"/>
      <c r="DY811" s="4"/>
      <c r="DZ811" s="4"/>
      <c r="EA811" s="4"/>
      <c r="EB811" s="4"/>
      <c r="EC811" s="4"/>
      <c r="ED811" s="4"/>
      <c r="EE811" s="4"/>
      <c r="EF811" s="4"/>
      <c r="EG811" s="4"/>
      <c r="EH811" s="4"/>
      <c r="EI811" s="4"/>
      <c r="EJ811" s="4"/>
      <c r="EK811" s="4"/>
      <c r="EL811" s="4"/>
      <c r="EM811" s="4"/>
      <c r="EN811" s="4"/>
      <c r="EO811" s="4"/>
      <c r="EP811" s="4"/>
      <c r="EQ811" s="4"/>
      <c r="ER811" s="4"/>
      <c r="ES811" s="4"/>
      <c r="ET811" s="4"/>
      <c r="EU811" s="4"/>
      <c r="EV811" s="4"/>
      <c r="EW811" s="4"/>
      <c r="EX811" s="4"/>
      <c r="EY811" s="4"/>
      <c r="EZ811" s="4"/>
      <c r="FA811" s="4"/>
      <c r="FB811" s="4"/>
      <c r="FC811" s="4"/>
      <c r="FD811" s="4"/>
      <c r="FE811" s="4"/>
      <c r="FF811" s="4"/>
      <c r="FG811" s="4"/>
      <c r="FH811" s="4"/>
      <c r="FI811" s="4"/>
      <c r="FJ811" s="4"/>
      <c r="FK811" s="4"/>
      <c r="FL811" s="4"/>
      <c r="FM811" s="4"/>
      <c r="FN811" s="4"/>
      <c r="FO811" s="4"/>
      <c r="FP811" s="4"/>
      <c r="FQ811" s="4"/>
      <c r="FR811" s="4"/>
      <c r="FS811" s="4"/>
      <c r="FT811" s="4"/>
      <c r="FU811" s="4"/>
      <c r="FV811" s="4"/>
      <c r="FW811" s="4"/>
      <c r="FX811" s="4"/>
      <c r="FY811" s="4"/>
      <c r="FZ811" s="4"/>
      <c r="GA811" s="4"/>
      <c r="GB811" s="4"/>
      <c r="GC811" s="4"/>
      <c r="GD811" s="4"/>
      <c r="GE811" s="4"/>
      <c r="GF811" s="4"/>
      <c r="GG811" s="4"/>
      <c r="GH811" s="4"/>
      <c r="GI811" s="4"/>
      <c r="GJ811" s="4"/>
      <c r="GK811" s="4"/>
      <c r="GL811" s="4"/>
      <c r="GM811" s="4"/>
      <c r="GN811" s="4"/>
      <c r="GO811" s="4"/>
      <c r="GP811" s="4"/>
      <c r="GQ811" s="4"/>
      <c r="GR811" s="4"/>
      <c r="GS811" s="4"/>
      <c r="GT811" s="4"/>
      <c r="GU811" s="4"/>
      <c r="GV811" s="4"/>
      <c r="GW811" s="4"/>
      <c r="GX811" s="4"/>
    </row>
    <row r="812" spans="1:206" s="3" customFormat="1" x14ac:dyDescent="0.25">
      <c r="A812" s="15"/>
      <c r="B812" s="59"/>
      <c r="C812" s="60"/>
      <c r="D812" s="17"/>
      <c r="E812" s="17"/>
      <c r="F812" s="17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</row>
    <row r="813" spans="1:206" s="3" customFormat="1" x14ac:dyDescent="0.25">
      <c r="A813" s="15"/>
      <c r="B813" s="59"/>
      <c r="C813" s="60"/>
      <c r="D813" s="17"/>
      <c r="E813" s="17"/>
      <c r="F813" s="17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  <c r="DE813" s="4"/>
      <c r="DF813" s="4"/>
      <c r="DG813" s="4"/>
      <c r="DH813" s="4"/>
      <c r="DI813" s="4"/>
      <c r="DJ813" s="4"/>
      <c r="DK813" s="4"/>
      <c r="DL813" s="4"/>
      <c r="DM813" s="4"/>
      <c r="DN813" s="4"/>
      <c r="DO813" s="4"/>
      <c r="DP813" s="4"/>
      <c r="DQ813" s="4"/>
      <c r="DR813" s="4"/>
      <c r="DS813" s="4"/>
      <c r="DT813" s="4"/>
      <c r="DU813" s="4"/>
      <c r="DV813" s="4"/>
      <c r="DW813" s="4"/>
      <c r="DX813" s="4"/>
      <c r="DY813" s="4"/>
      <c r="DZ813" s="4"/>
      <c r="EA813" s="4"/>
      <c r="EB813" s="4"/>
      <c r="EC813" s="4"/>
      <c r="ED813" s="4"/>
      <c r="EE813" s="4"/>
      <c r="EF813" s="4"/>
      <c r="EG813" s="4"/>
      <c r="EH813" s="4"/>
      <c r="EI813" s="4"/>
      <c r="EJ813" s="4"/>
      <c r="EK813" s="4"/>
      <c r="EL813" s="4"/>
      <c r="EM813" s="4"/>
      <c r="EN813" s="4"/>
      <c r="EO813" s="4"/>
      <c r="EP813" s="4"/>
      <c r="EQ813" s="4"/>
      <c r="ER813" s="4"/>
      <c r="ES813" s="4"/>
      <c r="ET813" s="4"/>
      <c r="EU813" s="4"/>
      <c r="EV813" s="4"/>
      <c r="EW813" s="4"/>
      <c r="EX813" s="4"/>
      <c r="EY813" s="4"/>
      <c r="EZ813" s="4"/>
      <c r="FA813" s="4"/>
      <c r="FB813" s="4"/>
      <c r="FC813" s="4"/>
      <c r="FD813" s="4"/>
      <c r="FE813" s="4"/>
      <c r="FF813" s="4"/>
      <c r="FG813" s="4"/>
      <c r="FH813" s="4"/>
      <c r="FI813" s="4"/>
      <c r="FJ813" s="4"/>
      <c r="FK813" s="4"/>
      <c r="FL813" s="4"/>
      <c r="FM813" s="4"/>
      <c r="FN813" s="4"/>
      <c r="FO813" s="4"/>
      <c r="FP813" s="4"/>
      <c r="FQ813" s="4"/>
      <c r="FR813" s="4"/>
      <c r="FS813" s="4"/>
      <c r="FT813" s="4"/>
      <c r="FU813" s="4"/>
      <c r="FV813" s="4"/>
      <c r="FW813" s="4"/>
      <c r="FX813" s="4"/>
      <c r="FY813" s="4"/>
      <c r="FZ813" s="4"/>
      <c r="GA813" s="4"/>
      <c r="GB813" s="4"/>
      <c r="GC813" s="4"/>
      <c r="GD813" s="4"/>
      <c r="GE813" s="4"/>
      <c r="GF813" s="4"/>
      <c r="GG813" s="4"/>
      <c r="GH813" s="4"/>
      <c r="GI813" s="4"/>
      <c r="GJ813" s="4"/>
      <c r="GK813" s="4"/>
      <c r="GL813" s="4"/>
      <c r="GM813" s="4"/>
      <c r="GN813" s="4"/>
      <c r="GO813" s="4"/>
      <c r="GP813" s="4"/>
      <c r="GQ813" s="4"/>
      <c r="GR813" s="4"/>
      <c r="GS813" s="4"/>
      <c r="GT813" s="4"/>
      <c r="GU813" s="4"/>
      <c r="GV813" s="4"/>
      <c r="GW813" s="4"/>
      <c r="GX813" s="4"/>
    </row>
    <row r="814" spans="1:206" s="3" customFormat="1" x14ac:dyDescent="0.25">
      <c r="A814" s="15"/>
      <c r="B814" s="59"/>
      <c r="C814" s="60"/>
      <c r="D814" s="17"/>
      <c r="E814" s="17"/>
      <c r="F814" s="17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</row>
    <row r="815" spans="1:206" s="3" customFormat="1" x14ac:dyDescent="0.25">
      <c r="A815" s="15"/>
      <c r="B815" s="59"/>
      <c r="C815" s="60"/>
      <c r="D815" s="17"/>
      <c r="E815" s="17"/>
      <c r="F815" s="17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  <c r="DE815" s="4"/>
      <c r="DF815" s="4"/>
      <c r="DG815" s="4"/>
      <c r="DH815" s="4"/>
      <c r="DI815" s="4"/>
      <c r="DJ815" s="4"/>
      <c r="DK815" s="4"/>
      <c r="DL815" s="4"/>
      <c r="DM815" s="4"/>
      <c r="DN815" s="4"/>
      <c r="DO815" s="4"/>
      <c r="DP815" s="4"/>
      <c r="DQ815" s="4"/>
      <c r="DR815" s="4"/>
      <c r="DS815" s="4"/>
      <c r="DT815" s="4"/>
      <c r="DU815" s="4"/>
      <c r="DV815" s="4"/>
      <c r="DW815" s="4"/>
      <c r="DX815" s="4"/>
      <c r="DY815" s="4"/>
      <c r="DZ815" s="4"/>
      <c r="EA815" s="4"/>
      <c r="EB815" s="4"/>
      <c r="EC815" s="4"/>
      <c r="ED815" s="4"/>
      <c r="EE815" s="4"/>
      <c r="EF815" s="4"/>
      <c r="EG815" s="4"/>
      <c r="EH815" s="4"/>
      <c r="EI815" s="4"/>
      <c r="EJ815" s="4"/>
      <c r="EK815" s="4"/>
      <c r="EL815" s="4"/>
      <c r="EM815" s="4"/>
      <c r="EN815" s="4"/>
      <c r="EO815" s="4"/>
      <c r="EP815" s="4"/>
      <c r="EQ815" s="4"/>
      <c r="ER815" s="4"/>
      <c r="ES815" s="4"/>
      <c r="ET815" s="4"/>
      <c r="EU815" s="4"/>
      <c r="EV815" s="4"/>
      <c r="EW815" s="4"/>
      <c r="EX815" s="4"/>
      <c r="EY815" s="4"/>
      <c r="EZ815" s="4"/>
      <c r="FA815" s="4"/>
      <c r="FB815" s="4"/>
      <c r="FC815" s="4"/>
      <c r="FD815" s="4"/>
      <c r="FE815" s="4"/>
      <c r="FF815" s="4"/>
      <c r="FG815" s="4"/>
      <c r="FH815" s="4"/>
      <c r="FI815" s="4"/>
      <c r="FJ815" s="4"/>
      <c r="FK815" s="4"/>
      <c r="FL815" s="4"/>
      <c r="FM815" s="4"/>
      <c r="FN815" s="4"/>
      <c r="FO815" s="4"/>
      <c r="FP815" s="4"/>
      <c r="FQ815" s="4"/>
      <c r="FR815" s="4"/>
      <c r="FS815" s="4"/>
      <c r="FT815" s="4"/>
      <c r="FU815" s="4"/>
      <c r="FV815" s="4"/>
      <c r="FW815" s="4"/>
      <c r="FX815" s="4"/>
      <c r="FY815" s="4"/>
      <c r="FZ815" s="4"/>
      <c r="GA815" s="4"/>
      <c r="GB815" s="4"/>
      <c r="GC815" s="4"/>
      <c r="GD815" s="4"/>
      <c r="GE815" s="4"/>
      <c r="GF815" s="4"/>
      <c r="GG815" s="4"/>
      <c r="GH815" s="4"/>
      <c r="GI815" s="4"/>
      <c r="GJ815" s="4"/>
      <c r="GK815" s="4"/>
      <c r="GL815" s="4"/>
      <c r="GM815" s="4"/>
      <c r="GN815" s="4"/>
      <c r="GO815" s="4"/>
      <c r="GP815" s="4"/>
      <c r="GQ815" s="4"/>
      <c r="GR815" s="4"/>
      <c r="GS815" s="4"/>
      <c r="GT815" s="4"/>
      <c r="GU815" s="4"/>
      <c r="GV815" s="4"/>
      <c r="GW815" s="4"/>
      <c r="GX815" s="4"/>
    </row>
    <row r="816" spans="1:206" s="3" customFormat="1" x14ac:dyDescent="0.25">
      <c r="A816" s="15"/>
      <c r="B816" s="59"/>
      <c r="C816" s="60"/>
      <c r="D816" s="17"/>
      <c r="E816" s="17"/>
      <c r="F816" s="17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</row>
    <row r="817" spans="1:206" s="3" customFormat="1" x14ac:dyDescent="0.25">
      <c r="A817" s="15"/>
      <c r="B817" s="59"/>
      <c r="C817" s="60"/>
      <c r="D817" s="17"/>
      <c r="E817" s="17"/>
      <c r="F817" s="17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  <c r="DE817" s="4"/>
      <c r="DF817" s="4"/>
      <c r="DG817" s="4"/>
      <c r="DH817" s="4"/>
      <c r="DI817" s="4"/>
      <c r="DJ817" s="4"/>
      <c r="DK817" s="4"/>
      <c r="DL817" s="4"/>
      <c r="DM817" s="4"/>
      <c r="DN817" s="4"/>
      <c r="DO817" s="4"/>
      <c r="DP817" s="4"/>
      <c r="DQ817" s="4"/>
      <c r="DR817" s="4"/>
      <c r="DS817" s="4"/>
      <c r="DT817" s="4"/>
      <c r="DU817" s="4"/>
      <c r="DV817" s="4"/>
      <c r="DW817" s="4"/>
      <c r="DX817" s="4"/>
      <c r="DY817" s="4"/>
      <c r="DZ817" s="4"/>
      <c r="EA817" s="4"/>
      <c r="EB817" s="4"/>
      <c r="EC817" s="4"/>
      <c r="ED817" s="4"/>
      <c r="EE817" s="4"/>
      <c r="EF817" s="4"/>
      <c r="EG817" s="4"/>
      <c r="EH817" s="4"/>
      <c r="EI817" s="4"/>
      <c r="EJ817" s="4"/>
      <c r="EK817" s="4"/>
      <c r="EL817" s="4"/>
      <c r="EM817" s="4"/>
      <c r="EN817" s="4"/>
      <c r="EO817" s="4"/>
      <c r="EP817" s="4"/>
      <c r="EQ817" s="4"/>
      <c r="ER817" s="4"/>
      <c r="ES817" s="4"/>
      <c r="ET817" s="4"/>
      <c r="EU817" s="4"/>
      <c r="EV817" s="4"/>
      <c r="EW817" s="4"/>
      <c r="EX817" s="4"/>
      <c r="EY817" s="4"/>
      <c r="EZ817" s="4"/>
      <c r="FA817" s="4"/>
      <c r="FB817" s="4"/>
      <c r="FC817" s="4"/>
      <c r="FD817" s="4"/>
      <c r="FE817" s="4"/>
      <c r="FF817" s="4"/>
      <c r="FG817" s="4"/>
      <c r="FH817" s="4"/>
      <c r="FI817" s="4"/>
      <c r="FJ817" s="4"/>
      <c r="FK817" s="4"/>
      <c r="FL817" s="4"/>
      <c r="FM817" s="4"/>
      <c r="FN817" s="4"/>
      <c r="FO817" s="4"/>
      <c r="FP817" s="4"/>
      <c r="FQ817" s="4"/>
      <c r="FR817" s="4"/>
      <c r="FS817" s="4"/>
      <c r="FT817" s="4"/>
      <c r="FU817" s="4"/>
      <c r="FV817" s="4"/>
      <c r="FW817" s="4"/>
      <c r="FX817" s="4"/>
      <c r="FY817" s="4"/>
      <c r="FZ817" s="4"/>
      <c r="GA817" s="4"/>
      <c r="GB817" s="4"/>
      <c r="GC817" s="4"/>
      <c r="GD817" s="4"/>
      <c r="GE817" s="4"/>
      <c r="GF817" s="4"/>
      <c r="GG817" s="4"/>
      <c r="GH817" s="4"/>
      <c r="GI817" s="4"/>
      <c r="GJ817" s="4"/>
      <c r="GK817" s="4"/>
      <c r="GL817" s="4"/>
      <c r="GM817" s="4"/>
      <c r="GN817" s="4"/>
      <c r="GO817" s="4"/>
      <c r="GP817" s="4"/>
      <c r="GQ817" s="4"/>
      <c r="GR817" s="4"/>
      <c r="GS817" s="4"/>
      <c r="GT817" s="4"/>
      <c r="GU817" s="4"/>
      <c r="GV817" s="4"/>
      <c r="GW817" s="4"/>
      <c r="GX817" s="4"/>
    </row>
    <row r="818" spans="1:206" s="3" customFormat="1" x14ac:dyDescent="0.25">
      <c r="A818" s="15"/>
      <c r="B818" s="59"/>
      <c r="C818" s="60"/>
      <c r="D818" s="17"/>
      <c r="E818" s="17"/>
      <c r="F818" s="17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  <c r="DE818" s="4"/>
      <c r="DF818" s="4"/>
      <c r="DG818" s="4"/>
      <c r="DH818" s="4"/>
      <c r="DI818" s="4"/>
      <c r="DJ818" s="4"/>
      <c r="DK818" s="4"/>
      <c r="DL818" s="4"/>
      <c r="DM818" s="4"/>
      <c r="DN818" s="4"/>
      <c r="DO818" s="4"/>
      <c r="DP818" s="4"/>
      <c r="DQ818" s="4"/>
      <c r="DR818" s="4"/>
      <c r="DS818" s="4"/>
      <c r="DT818" s="4"/>
      <c r="DU818" s="4"/>
      <c r="DV818" s="4"/>
      <c r="DW818" s="4"/>
      <c r="DX818" s="4"/>
      <c r="DY818" s="4"/>
      <c r="DZ818" s="4"/>
      <c r="EA818" s="4"/>
      <c r="EB818" s="4"/>
      <c r="EC818" s="4"/>
      <c r="ED818" s="4"/>
      <c r="EE818" s="4"/>
      <c r="EF818" s="4"/>
      <c r="EG818" s="4"/>
      <c r="EH818" s="4"/>
      <c r="EI818" s="4"/>
      <c r="EJ818" s="4"/>
      <c r="EK818" s="4"/>
      <c r="EL818" s="4"/>
      <c r="EM818" s="4"/>
      <c r="EN818" s="4"/>
      <c r="EO818" s="4"/>
      <c r="EP818" s="4"/>
      <c r="EQ818" s="4"/>
      <c r="ER818" s="4"/>
      <c r="ES818" s="4"/>
      <c r="ET818" s="4"/>
      <c r="EU818" s="4"/>
      <c r="EV818" s="4"/>
      <c r="EW818" s="4"/>
      <c r="EX818" s="4"/>
      <c r="EY818" s="4"/>
      <c r="EZ818" s="4"/>
      <c r="FA818" s="4"/>
      <c r="FB818" s="4"/>
      <c r="FC818" s="4"/>
      <c r="FD818" s="4"/>
      <c r="FE818" s="4"/>
      <c r="FF818" s="4"/>
      <c r="FG818" s="4"/>
      <c r="FH818" s="4"/>
      <c r="FI818" s="4"/>
      <c r="FJ818" s="4"/>
      <c r="FK818" s="4"/>
      <c r="FL818" s="4"/>
      <c r="FM818" s="4"/>
      <c r="FN818" s="4"/>
      <c r="FO818" s="4"/>
      <c r="FP818" s="4"/>
      <c r="FQ818" s="4"/>
      <c r="FR818" s="4"/>
      <c r="FS818" s="4"/>
      <c r="FT818" s="4"/>
      <c r="FU818" s="4"/>
      <c r="FV818" s="4"/>
      <c r="FW818" s="4"/>
      <c r="FX818" s="4"/>
      <c r="FY818" s="4"/>
      <c r="FZ818" s="4"/>
      <c r="GA818" s="4"/>
      <c r="GB818" s="4"/>
      <c r="GC818" s="4"/>
      <c r="GD818" s="4"/>
      <c r="GE818" s="4"/>
      <c r="GF818" s="4"/>
      <c r="GG818" s="4"/>
      <c r="GH818" s="4"/>
      <c r="GI818" s="4"/>
      <c r="GJ818" s="4"/>
      <c r="GK818" s="4"/>
      <c r="GL818" s="4"/>
      <c r="GM818" s="4"/>
      <c r="GN818" s="4"/>
      <c r="GO818" s="4"/>
      <c r="GP818" s="4"/>
      <c r="GQ818" s="4"/>
      <c r="GR818" s="4"/>
      <c r="GS818" s="4"/>
      <c r="GT818" s="4"/>
      <c r="GU818" s="4"/>
      <c r="GV818" s="4"/>
      <c r="GW818" s="4"/>
      <c r="GX818" s="4"/>
    </row>
    <row r="819" spans="1:206" s="3" customFormat="1" x14ac:dyDescent="0.25">
      <c r="A819" s="15"/>
      <c r="B819" s="59"/>
      <c r="C819" s="60"/>
      <c r="D819" s="17"/>
      <c r="E819" s="17"/>
      <c r="F819" s="17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</row>
    <row r="820" spans="1:206" s="3" customFormat="1" x14ac:dyDescent="0.25">
      <c r="A820" s="15"/>
      <c r="B820" s="59"/>
      <c r="C820" s="60"/>
      <c r="D820" s="17"/>
      <c r="E820" s="17"/>
      <c r="F820" s="17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</row>
    <row r="821" spans="1:206" s="3" customFormat="1" x14ac:dyDescent="0.25">
      <c r="A821" s="15"/>
      <c r="B821" s="59"/>
      <c r="C821" s="60"/>
      <c r="D821" s="17"/>
      <c r="E821" s="17"/>
      <c r="F821" s="17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  <c r="DE821" s="4"/>
      <c r="DF821" s="4"/>
      <c r="DG821" s="4"/>
      <c r="DH821" s="4"/>
      <c r="DI821" s="4"/>
      <c r="DJ821" s="4"/>
      <c r="DK821" s="4"/>
      <c r="DL821" s="4"/>
      <c r="DM821" s="4"/>
      <c r="DN821" s="4"/>
      <c r="DO821" s="4"/>
      <c r="DP821" s="4"/>
      <c r="DQ821" s="4"/>
      <c r="DR821" s="4"/>
      <c r="DS821" s="4"/>
      <c r="DT821" s="4"/>
      <c r="DU821" s="4"/>
      <c r="DV821" s="4"/>
      <c r="DW821" s="4"/>
      <c r="DX821" s="4"/>
      <c r="DY821" s="4"/>
      <c r="DZ821" s="4"/>
      <c r="EA821" s="4"/>
      <c r="EB821" s="4"/>
      <c r="EC821" s="4"/>
      <c r="ED821" s="4"/>
      <c r="EE821" s="4"/>
      <c r="EF821" s="4"/>
      <c r="EG821" s="4"/>
      <c r="EH821" s="4"/>
      <c r="EI821" s="4"/>
      <c r="EJ821" s="4"/>
      <c r="EK821" s="4"/>
      <c r="EL821" s="4"/>
      <c r="EM821" s="4"/>
      <c r="EN821" s="4"/>
      <c r="EO821" s="4"/>
      <c r="EP821" s="4"/>
      <c r="EQ821" s="4"/>
      <c r="ER821" s="4"/>
      <c r="ES821" s="4"/>
      <c r="ET821" s="4"/>
      <c r="EU821" s="4"/>
      <c r="EV821" s="4"/>
      <c r="EW821" s="4"/>
      <c r="EX821" s="4"/>
      <c r="EY821" s="4"/>
      <c r="EZ821" s="4"/>
      <c r="FA821" s="4"/>
      <c r="FB821" s="4"/>
      <c r="FC821" s="4"/>
      <c r="FD821" s="4"/>
      <c r="FE821" s="4"/>
      <c r="FF821" s="4"/>
      <c r="FG821" s="4"/>
      <c r="FH821" s="4"/>
      <c r="FI821" s="4"/>
      <c r="FJ821" s="4"/>
      <c r="FK821" s="4"/>
      <c r="FL821" s="4"/>
      <c r="FM821" s="4"/>
      <c r="FN821" s="4"/>
      <c r="FO821" s="4"/>
      <c r="FP821" s="4"/>
      <c r="FQ821" s="4"/>
      <c r="FR821" s="4"/>
      <c r="FS821" s="4"/>
      <c r="FT821" s="4"/>
      <c r="FU821" s="4"/>
      <c r="FV821" s="4"/>
      <c r="FW821" s="4"/>
      <c r="FX821" s="4"/>
      <c r="FY821" s="4"/>
      <c r="FZ821" s="4"/>
      <c r="GA821" s="4"/>
      <c r="GB821" s="4"/>
      <c r="GC821" s="4"/>
      <c r="GD821" s="4"/>
      <c r="GE821" s="4"/>
      <c r="GF821" s="4"/>
      <c r="GG821" s="4"/>
      <c r="GH821" s="4"/>
      <c r="GI821" s="4"/>
      <c r="GJ821" s="4"/>
      <c r="GK821" s="4"/>
      <c r="GL821" s="4"/>
      <c r="GM821" s="4"/>
      <c r="GN821" s="4"/>
      <c r="GO821" s="4"/>
      <c r="GP821" s="4"/>
      <c r="GQ821" s="4"/>
      <c r="GR821" s="4"/>
      <c r="GS821" s="4"/>
      <c r="GT821" s="4"/>
      <c r="GU821" s="4"/>
      <c r="GV821" s="4"/>
      <c r="GW821" s="4"/>
      <c r="GX821" s="4"/>
    </row>
    <row r="822" spans="1:206" s="3" customFormat="1" x14ac:dyDescent="0.25">
      <c r="A822" s="15"/>
      <c r="B822" s="59"/>
      <c r="C822" s="60"/>
      <c r="D822" s="17"/>
      <c r="E822" s="17"/>
      <c r="F822" s="17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</row>
    <row r="823" spans="1:206" s="3" customFormat="1" x14ac:dyDescent="0.25">
      <c r="A823" s="15"/>
      <c r="B823" s="59"/>
      <c r="C823" s="60"/>
      <c r="D823" s="17"/>
      <c r="E823" s="17"/>
      <c r="F823" s="17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  <c r="DE823" s="4"/>
      <c r="DF823" s="4"/>
      <c r="DG823" s="4"/>
      <c r="DH823" s="4"/>
      <c r="DI823" s="4"/>
      <c r="DJ823" s="4"/>
      <c r="DK823" s="4"/>
      <c r="DL823" s="4"/>
      <c r="DM823" s="4"/>
      <c r="DN823" s="4"/>
      <c r="DO823" s="4"/>
      <c r="DP823" s="4"/>
      <c r="DQ823" s="4"/>
      <c r="DR823" s="4"/>
      <c r="DS823" s="4"/>
      <c r="DT823" s="4"/>
      <c r="DU823" s="4"/>
      <c r="DV823" s="4"/>
      <c r="DW823" s="4"/>
      <c r="DX823" s="4"/>
      <c r="DY823" s="4"/>
      <c r="DZ823" s="4"/>
      <c r="EA823" s="4"/>
      <c r="EB823" s="4"/>
      <c r="EC823" s="4"/>
      <c r="ED823" s="4"/>
      <c r="EE823" s="4"/>
      <c r="EF823" s="4"/>
      <c r="EG823" s="4"/>
      <c r="EH823" s="4"/>
      <c r="EI823" s="4"/>
      <c r="EJ823" s="4"/>
      <c r="EK823" s="4"/>
      <c r="EL823" s="4"/>
      <c r="EM823" s="4"/>
      <c r="EN823" s="4"/>
      <c r="EO823" s="4"/>
      <c r="EP823" s="4"/>
      <c r="EQ823" s="4"/>
      <c r="ER823" s="4"/>
      <c r="ES823" s="4"/>
      <c r="ET823" s="4"/>
      <c r="EU823" s="4"/>
      <c r="EV823" s="4"/>
      <c r="EW823" s="4"/>
      <c r="EX823" s="4"/>
      <c r="EY823" s="4"/>
      <c r="EZ823" s="4"/>
      <c r="FA823" s="4"/>
      <c r="FB823" s="4"/>
      <c r="FC823" s="4"/>
      <c r="FD823" s="4"/>
      <c r="FE823" s="4"/>
      <c r="FF823" s="4"/>
      <c r="FG823" s="4"/>
      <c r="FH823" s="4"/>
      <c r="FI823" s="4"/>
      <c r="FJ823" s="4"/>
      <c r="FK823" s="4"/>
      <c r="FL823" s="4"/>
      <c r="FM823" s="4"/>
      <c r="FN823" s="4"/>
      <c r="FO823" s="4"/>
      <c r="FP823" s="4"/>
      <c r="FQ823" s="4"/>
      <c r="FR823" s="4"/>
      <c r="FS823" s="4"/>
      <c r="FT823" s="4"/>
      <c r="FU823" s="4"/>
      <c r="FV823" s="4"/>
      <c r="FW823" s="4"/>
      <c r="FX823" s="4"/>
      <c r="FY823" s="4"/>
      <c r="FZ823" s="4"/>
      <c r="GA823" s="4"/>
      <c r="GB823" s="4"/>
      <c r="GC823" s="4"/>
      <c r="GD823" s="4"/>
      <c r="GE823" s="4"/>
      <c r="GF823" s="4"/>
      <c r="GG823" s="4"/>
      <c r="GH823" s="4"/>
      <c r="GI823" s="4"/>
      <c r="GJ823" s="4"/>
      <c r="GK823" s="4"/>
      <c r="GL823" s="4"/>
      <c r="GM823" s="4"/>
      <c r="GN823" s="4"/>
      <c r="GO823" s="4"/>
      <c r="GP823" s="4"/>
      <c r="GQ823" s="4"/>
      <c r="GR823" s="4"/>
      <c r="GS823" s="4"/>
      <c r="GT823" s="4"/>
      <c r="GU823" s="4"/>
      <c r="GV823" s="4"/>
      <c r="GW823" s="4"/>
      <c r="GX823" s="4"/>
    </row>
    <row r="824" spans="1:206" s="3" customFormat="1" x14ac:dyDescent="0.25">
      <c r="A824" s="15"/>
      <c r="B824" s="59"/>
      <c r="C824" s="60"/>
      <c r="D824" s="17"/>
      <c r="E824" s="17"/>
      <c r="F824" s="17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</row>
    <row r="825" spans="1:206" s="3" customFormat="1" x14ac:dyDescent="0.25">
      <c r="A825" s="15"/>
      <c r="B825" s="59"/>
      <c r="C825" s="60"/>
      <c r="D825" s="17"/>
      <c r="E825" s="17"/>
      <c r="F825" s="17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  <c r="DE825" s="4"/>
      <c r="DF825" s="4"/>
      <c r="DG825" s="4"/>
      <c r="DH825" s="4"/>
      <c r="DI825" s="4"/>
      <c r="DJ825" s="4"/>
      <c r="DK825" s="4"/>
      <c r="DL825" s="4"/>
      <c r="DM825" s="4"/>
      <c r="DN825" s="4"/>
      <c r="DO825" s="4"/>
      <c r="DP825" s="4"/>
      <c r="DQ825" s="4"/>
      <c r="DR825" s="4"/>
      <c r="DS825" s="4"/>
      <c r="DT825" s="4"/>
      <c r="DU825" s="4"/>
      <c r="DV825" s="4"/>
      <c r="DW825" s="4"/>
      <c r="DX825" s="4"/>
      <c r="DY825" s="4"/>
      <c r="DZ825" s="4"/>
      <c r="EA825" s="4"/>
      <c r="EB825" s="4"/>
      <c r="EC825" s="4"/>
      <c r="ED825" s="4"/>
      <c r="EE825" s="4"/>
      <c r="EF825" s="4"/>
      <c r="EG825" s="4"/>
      <c r="EH825" s="4"/>
      <c r="EI825" s="4"/>
      <c r="EJ825" s="4"/>
      <c r="EK825" s="4"/>
      <c r="EL825" s="4"/>
      <c r="EM825" s="4"/>
      <c r="EN825" s="4"/>
      <c r="EO825" s="4"/>
      <c r="EP825" s="4"/>
      <c r="EQ825" s="4"/>
      <c r="ER825" s="4"/>
      <c r="ES825" s="4"/>
      <c r="ET825" s="4"/>
      <c r="EU825" s="4"/>
      <c r="EV825" s="4"/>
      <c r="EW825" s="4"/>
      <c r="EX825" s="4"/>
      <c r="EY825" s="4"/>
      <c r="EZ825" s="4"/>
      <c r="FA825" s="4"/>
      <c r="FB825" s="4"/>
      <c r="FC825" s="4"/>
      <c r="FD825" s="4"/>
      <c r="FE825" s="4"/>
      <c r="FF825" s="4"/>
      <c r="FG825" s="4"/>
      <c r="FH825" s="4"/>
      <c r="FI825" s="4"/>
      <c r="FJ825" s="4"/>
      <c r="FK825" s="4"/>
      <c r="FL825" s="4"/>
      <c r="FM825" s="4"/>
      <c r="FN825" s="4"/>
      <c r="FO825" s="4"/>
      <c r="FP825" s="4"/>
      <c r="FQ825" s="4"/>
      <c r="FR825" s="4"/>
      <c r="FS825" s="4"/>
      <c r="FT825" s="4"/>
      <c r="FU825" s="4"/>
      <c r="FV825" s="4"/>
      <c r="FW825" s="4"/>
      <c r="FX825" s="4"/>
      <c r="FY825" s="4"/>
      <c r="FZ825" s="4"/>
      <c r="GA825" s="4"/>
      <c r="GB825" s="4"/>
      <c r="GC825" s="4"/>
      <c r="GD825" s="4"/>
      <c r="GE825" s="4"/>
      <c r="GF825" s="4"/>
      <c r="GG825" s="4"/>
      <c r="GH825" s="4"/>
      <c r="GI825" s="4"/>
      <c r="GJ825" s="4"/>
      <c r="GK825" s="4"/>
      <c r="GL825" s="4"/>
      <c r="GM825" s="4"/>
      <c r="GN825" s="4"/>
      <c r="GO825" s="4"/>
      <c r="GP825" s="4"/>
      <c r="GQ825" s="4"/>
      <c r="GR825" s="4"/>
      <c r="GS825" s="4"/>
      <c r="GT825" s="4"/>
      <c r="GU825" s="4"/>
      <c r="GV825" s="4"/>
      <c r="GW825" s="4"/>
      <c r="GX825" s="4"/>
    </row>
    <row r="826" spans="1:206" s="3" customFormat="1" x14ac:dyDescent="0.25">
      <c r="A826" s="15"/>
      <c r="B826" s="59"/>
      <c r="C826" s="60"/>
      <c r="D826" s="17"/>
      <c r="E826" s="17"/>
      <c r="F826" s="17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</row>
    <row r="827" spans="1:206" s="3" customFormat="1" x14ac:dyDescent="0.25">
      <c r="A827" s="15"/>
      <c r="B827" s="59"/>
      <c r="C827" s="60"/>
      <c r="D827" s="17"/>
      <c r="E827" s="17"/>
      <c r="F827" s="17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  <c r="DE827" s="4"/>
      <c r="DF827" s="4"/>
      <c r="DG827" s="4"/>
      <c r="DH827" s="4"/>
      <c r="DI827" s="4"/>
      <c r="DJ827" s="4"/>
      <c r="DK827" s="4"/>
      <c r="DL827" s="4"/>
      <c r="DM827" s="4"/>
      <c r="DN827" s="4"/>
      <c r="DO827" s="4"/>
      <c r="DP827" s="4"/>
      <c r="DQ827" s="4"/>
      <c r="DR827" s="4"/>
      <c r="DS827" s="4"/>
      <c r="DT827" s="4"/>
      <c r="DU827" s="4"/>
      <c r="DV827" s="4"/>
      <c r="DW827" s="4"/>
      <c r="DX827" s="4"/>
      <c r="DY827" s="4"/>
      <c r="DZ827" s="4"/>
      <c r="EA827" s="4"/>
      <c r="EB827" s="4"/>
      <c r="EC827" s="4"/>
      <c r="ED827" s="4"/>
      <c r="EE827" s="4"/>
      <c r="EF827" s="4"/>
      <c r="EG827" s="4"/>
      <c r="EH827" s="4"/>
      <c r="EI827" s="4"/>
      <c r="EJ827" s="4"/>
      <c r="EK827" s="4"/>
      <c r="EL827" s="4"/>
      <c r="EM827" s="4"/>
      <c r="EN827" s="4"/>
      <c r="EO827" s="4"/>
      <c r="EP827" s="4"/>
      <c r="EQ827" s="4"/>
      <c r="ER827" s="4"/>
      <c r="ES827" s="4"/>
      <c r="ET827" s="4"/>
      <c r="EU827" s="4"/>
      <c r="EV827" s="4"/>
      <c r="EW827" s="4"/>
      <c r="EX827" s="4"/>
      <c r="EY827" s="4"/>
      <c r="EZ827" s="4"/>
      <c r="FA827" s="4"/>
      <c r="FB827" s="4"/>
      <c r="FC827" s="4"/>
      <c r="FD827" s="4"/>
      <c r="FE827" s="4"/>
      <c r="FF827" s="4"/>
      <c r="FG827" s="4"/>
      <c r="FH827" s="4"/>
      <c r="FI827" s="4"/>
      <c r="FJ827" s="4"/>
      <c r="FK827" s="4"/>
      <c r="FL827" s="4"/>
      <c r="FM827" s="4"/>
      <c r="FN827" s="4"/>
      <c r="FO827" s="4"/>
      <c r="FP827" s="4"/>
      <c r="FQ827" s="4"/>
      <c r="FR827" s="4"/>
      <c r="FS827" s="4"/>
      <c r="FT827" s="4"/>
      <c r="FU827" s="4"/>
      <c r="FV827" s="4"/>
      <c r="FW827" s="4"/>
      <c r="FX827" s="4"/>
      <c r="FY827" s="4"/>
      <c r="FZ827" s="4"/>
      <c r="GA827" s="4"/>
      <c r="GB827" s="4"/>
      <c r="GC827" s="4"/>
      <c r="GD827" s="4"/>
      <c r="GE827" s="4"/>
      <c r="GF827" s="4"/>
      <c r="GG827" s="4"/>
      <c r="GH827" s="4"/>
      <c r="GI827" s="4"/>
      <c r="GJ827" s="4"/>
      <c r="GK827" s="4"/>
      <c r="GL827" s="4"/>
      <c r="GM827" s="4"/>
      <c r="GN827" s="4"/>
      <c r="GO827" s="4"/>
      <c r="GP827" s="4"/>
      <c r="GQ827" s="4"/>
      <c r="GR827" s="4"/>
      <c r="GS827" s="4"/>
      <c r="GT827" s="4"/>
      <c r="GU827" s="4"/>
      <c r="GV827" s="4"/>
      <c r="GW827" s="4"/>
      <c r="GX827" s="4"/>
    </row>
    <row r="828" spans="1:206" s="3" customFormat="1" x14ac:dyDescent="0.25">
      <c r="A828" s="15"/>
      <c r="B828" s="59"/>
      <c r="C828" s="60"/>
      <c r="D828" s="17"/>
      <c r="E828" s="17"/>
      <c r="F828" s="17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</row>
    <row r="829" spans="1:206" s="3" customFormat="1" x14ac:dyDescent="0.25">
      <c r="A829" s="15"/>
      <c r="B829" s="59"/>
      <c r="C829" s="60"/>
      <c r="D829" s="17"/>
      <c r="E829" s="17"/>
      <c r="F829" s="17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  <c r="DE829" s="4"/>
      <c r="DF829" s="4"/>
      <c r="DG829" s="4"/>
      <c r="DH829" s="4"/>
      <c r="DI829" s="4"/>
      <c r="DJ829" s="4"/>
      <c r="DK829" s="4"/>
      <c r="DL829" s="4"/>
      <c r="DM829" s="4"/>
      <c r="DN829" s="4"/>
      <c r="DO829" s="4"/>
      <c r="DP829" s="4"/>
      <c r="DQ829" s="4"/>
      <c r="DR829" s="4"/>
      <c r="DS829" s="4"/>
      <c r="DT829" s="4"/>
      <c r="DU829" s="4"/>
      <c r="DV829" s="4"/>
      <c r="DW829" s="4"/>
      <c r="DX829" s="4"/>
      <c r="DY829" s="4"/>
      <c r="DZ829" s="4"/>
      <c r="EA829" s="4"/>
      <c r="EB829" s="4"/>
      <c r="EC829" s="4"/>
      <c r="ED829" s="4"/>
      <c r="EE829" s="4"/>
      <c r="EF829" s="4"/>
      <c r="EG829" s="4"/>
      <c r="EH829" s="4"/>
      <c r="EI829" s="4"/>
      <c r="EJ829" s="4"/>
      <c r="EK829" s="4"/>
      <c r="EL829" s="4"/>
      <c r="EM829" s="4"/>
      <c r="EN829" s="4"/>
      <c r="EO829" s="4"/>
      <c r="EP829" s="4"/>
      <c r="EQ829" s="4"/>
      <c r="ER829" s="4"/>
      <c r="ES829" s="4"/>
      <c r="ET829" s="4"/>
      <c r="EU829" s="4"/>
      <c r="EV829" s="4"/>
      <c r="EW829" s="4"/>
      <c r="EX829" s="4"/>
      <c r="EY829" s="4"/>
      <c r="EZ829" s="4"/>
      <c r="FA829" s="4"/>
      <c r="FB829" s="4"/>
      <c r="FC829" s="4"/>
      <c r="FD829" s="4"/>
      <c r="FE829" s="4"/>
      <c r="FF829" s="4"/>
      <c r="FG829" s="4"/>
      <c r="FH829" s="4"/>
      <c r="FI829" s="4"/>
      <c r="FJ829" s="4"/>
      <c r="FK829" s="4"/>
      <c r="FL829" s="4"/>
      <c r="FM829" s="4"/>
      <c r="FN829" s="4"/>
      <c r="FO829" s="4"/>
      <c r="FP829" s="4"/>
      <c r="FQ829" s="4"/>
      <c r="FR829" s="4"/>
      <c r="FS829" s="4"/>
      <c r="FT829" s="4"/>
      <c r="FU829" s="4"/>
      <c r="FV829" s="4"/>
      <c r="FW829" s="4"/>
      <c r="FX829" s="4"/>
      <c r="FY829" s="4"/>
      <c r="FZ829" s="4"/>
      <c r="GA829" s="4"/>
      <c r="GB829" s="4"/>
      <c r="GC829" s="4"/>
      <c r="GD829" s="4"/>
      <c r="GE829" s="4"/>
      <c r="GF829" s="4"/>
      <c r="GG829" s="4"/>
      <c r="GH829" s="4"/>
      <c r="GI829" s="4"/>
      <c r="GJ829" s="4"/>
      <c r="GK829" s="4"/>
      <c r="GL829" s="4"/>
      <c r="GM829" s="4"/>
      <c r="GN829" s="4"/>
      <c r="GO829" s="4"/>
      <c r="GP829" s="4"/>
      <c r="GQ829" s="4"/>
      <c r="GR829" s="4"/>
      <c r="GS829" s="4"/>
      <c r="GT829" s="4"/>
      <c r="GU829" s="4"/>
      <c r="GV829" s="4"/>
      <c r="GW829" s="4"/>
      <c r="GX829" s="4"/>
    </row>
    <row r="830" spans="1:206" s="3" customFormat="1" x14ac:dyDescent="0.25">
      <c r="A830" s="15"/>
      <c r="B830" s="59"/>
      <c r="C830" s="60"/>
      <c r="D830" s="17"/>
      <c r="E830" s="17"/>
      <c r="F830" s="17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</row>
    <row r="831" spans="1:206" s="3" customFormat="1" x14ac:dyDescent="0.25">
      <c r="A831" s="15"/>
      <c r="B831" s="59"/>
      <c r="C831" s="60"/>
      <c r="D831" s="17"/>
      <c r="E831" s="17"/>
      <c r="F831" s="17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  <c r="DE831" s="4"/>
      <c r="DF831" s="4"/>
      <c r="DG831" s="4"/>
      <c r="DH831" s="4"/>
      <c r="DI831" s="4"/>
      <c r="DJ831" s="4"/>
      <c r="DK831" s="4"/>
      <c r="DL831" s="4"/>
      <c r="DM831" s="4"/>
      <c r="DN831" s="4"/>
      <c r="DO831" s="4"/>
      <c r="DP831" s="4"/>
      <c r="DQ831" s="4"/>
      <c r="DR831" s="4"/>
      <c r="DS831" s="4"/>
      <c r="DT831" s="4"/>
      <c r="DU831" s="4"/>
      <c r="DV831" s="4"/>
      <c r="DW831" s="4"/>
      <c r="DX831" s="4"/>
      <c r="DY831" s="4"/>
      <c r="DZ831" s="4"/>
      <c r="EA831" s="4"/>
      <c r="EB831" s="4"/>
      <c r="EC831" s="4"/>
      <c r="ED831" s="4"/>
      <c r="EE831" s="4"/>
      <c r="EF831" s="4"/>
      <c r="EG831" s="4"/>
      <c r="EH831" s="4"/>
      <c r="EI831" s="4"/>
      <c r="EJ831" s="4"/>
      <c r="EK831" s="4"/>
      <c r="EL831" s="4"/>
      <c r="EM831" s="4"/>
      <c r="EN831" s="4"/>
      <c r="EO831" s="4"/>
      <c r="EP831" s="4"/>
      <c r="EQ831" s="4"/>
      <c r="ER831" s="4"/>
      <c r="ES831" s="4"/>
      <c r="ET831" s="4"/>
      <c r="EU831" s="4"/>
      <c r="EV831" s="4"/>
      <c r="EW831" s="4"/>
      <c r="EX831" s="4"/>
      <c r="EY831" s="4"/>
      <c r="EZ831" s="4"/>
      <c r="FA831" s="4"/>
      <c r="FB831" s="4"/>
      <c r="FC831" s="4"/>
      <c r="FD831" s="4"/>
      <c r="FE831" s="4"/>
      <c r="FF831" s="4"/>
      <c r="FG831" s="4"/>
      <c r="FH831" s="4"/>
      <c r="FI831" s="4"/>
      <c r="FJ831" s="4"/>
      <c r="FK831" s="4"/>
      <c r="FL831" s="4"/>
      <c r="FM831" s="4"/>
      <c r="FN831" s="4"/>
      <c r="FO831" s="4"/>
      <c r="FP831" s="4"/>
      <c r="FQ831" s="4"/>
      <c r="FR831" s="4"/>
      <c r="FS831" s="4"/>
      <c r="FT831" s="4"/>
      <c r="FU831" s="4"/>
      <c r="FV831" s="4"/>
      <c r="FW831" s="4"/>
      <c r="FX831" s="4"/>
      <c r="FY831" s="4"/>
      <c r="FZ831" s="4"/>
      <c r="GA831" s="4"/>
      <c r="GB831" s="4"/>
      <c r="GC831" s="4"/>
      <c r="GD831" s="4"/>
      <c r="GE831" s="4"/>
      <c r="GF831" s="4"/>
      <c r="GG831" s="4"/>
      <c r="GH831" s="4"/>
      <c r="GI831" s="4"/>
      <c r="GJ831" s="4"/>
      <c r="GK831" s="4"/>
      <c r="GL831" s="4"/>
      <c r="GM831" s="4"/>
      <c r="GN831" s="4"/>
      <c r="GO831" s="4"/>
      <c r="GP831" s="4"/>
      <c r="GQ831" s="4"/>
      <c r="GR831" s="4"/>
      <c r="GS831" s="4"/>
      <c r="GT831" s="4"/>
      <c r="GU831" s="4"/>
      <c r="GV831" s="4"/>
      <c r="GW831" s="4"/>
      <c r="GX831" s="4"/>
    </row>
    <row r="832" spans="1:206" s="3" customFormat="1" x14ac:dyDescent="0.25">
      <c r="A832" s="15"/>
      <c r="B832" s="59"/>
      <c r="C832" s="60"/>
      <c r="D832" s="17"/>
      <c r="E832" s="17"/>
      <c r="F832" s="17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</row>
    <row r="833" spans="1:206" s="3" customFormat="1" x14ac:dyDescent="0.25">
      <c r="A833" s="15"/>
      <c r="B833" s="59"/>
      <c r="C833" s="60"/>
      <c r="D833" s="17"/>
      <c r="E833" s="17"/>
      <c r="F833" s="17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  <c r="DE833" s="4"/>
      <c r="DF833" s="4"/>
      <c r="DG833" s="4"/>
      <c r="DH833" s="4"/>
      <c r="DI833" s="4"/>
      <c r="DJ833" s="4"/>
      <c r="DK833" s="4"/>
      <c r="DL833" s="4"/>
      <c r="DM833" s="4"/>
      <c r="DN833" s="4"/>
      <c r="DO833" s="4"/>
      <c r="DP833" s="4"/>
      <c r="DQ833" s="4"/>
      <c r="DR833" s="4"/>
      <c r="DS833" s="4"/>
      <c r="DT833" s="4"/>
      <c r="DU833" s="4"/>
      <c r="DV833" s="4"/>
      <c r="DW833" s="4"/>
      <c r="DX833" s="4"/>
      <c r="DY833" s="4"/>
      <c r="DZ833" s="4"/>
      <c r="EA833" s="4"/>
      <c r="EB833" s="4"/>
      <c r="EC833" s="4"/>
      <c r="ED833" s="4"/>
      <c r="EE833" s="4"/>
      <c r="EF833" s="4"/>
      <c r="EG833" s="4"/>
      <c r="EH833" s="4"/>
      <c r="EI833" s="4"/>
      <c r="EJ833" s="4"/>
      <c r="EK833" s="4"/>
      <c r="EL833" s="4"/>
      <c r="EM833" s="4"/>
      <c r="EN833" s="4"/>
      <c r="EO833" s="4"/>
      <c r="EP833" s="4"/>
      <c r="EQ833" s="4"/>
      <c r="ER833" s="4"/>
      <c r="ES833" s="4"/>
      <c r="ET833" s="4"/>
      <c r="EU833" s="4"/>
      <c r="EV833" s="4"/>
      <c r="EW833" s="4"/>
      <c r="EX833" s="4"/>
      <c r="EY833" s="4"/>
      <c r="EZ833" s="4"/>
      <c r="FA833" s="4"/>
      <c r="FB833" s="4"/>
      <c r="FC833" s="4"/>
      <c r="FD833" s="4"/>
      <c r="FE833" s="4"/>
      <c r="FF833" s="4"/>
      <c r="FG833" s="4"/>
      <c r="FH833" s="4"/>
      <c r="FI833" s="4"/>
      <c r="FJ833" s="4"/>
      <c r="FK833" s="4"/>
      <c r="FL833" s="4"/>
      <c r="FM833" s="4"/>
      <c r="FN833" s="4"/>
      <c r="FO833" s="4"/>
      <c r="FP833" s="4"/>
      <c r="FQ833" s="4"/>
      <c r="FR833" s="4"/>
      <c r="FS833" s="4"/>
      <c r="FT833" s="4"/>
      <c r="FU833" s="4"/>
      <c r="FV833" s="4"/>
      <c r="FW833" s="4"/>
      <c r="FX833" s="4"/>
      <c r="FY833" s="4"/>
      <c r="FZ833" s="4"/>
      <c r="GA833" s="4"/>
      <c r="GB833" s="4"/>
      <c r="GC833" s="4"/>
      <c r="GD833" s="4"/>
      <c r="GE833" s="4"/>
      <c r="GF833" s="4"/>
      <c r="GG833" s="4"/>
      <c r="GH833" s="4"/>
      <c r="GI833" s="4"/>
      <c r="GJ833" s="4"/>
      <c r="GK833" s="4"/>
      <c r="GL833" s="4"/>
      <c r="GM833" s="4"/>
      <c r="GN833" s="4"/>
      <c r="GO833" s="4"/>
      <c r="GP833" s="4"/>
      <c r="GQ833" s="4"/>
      <c r="GR833" s="4"/>
      <c r="GS833" s="4"/>
      <c r="GT833" s="4"/>
      <c r="GU833" s="4"/>
      <c r="GV833" s="4"/>
      <c r="GW833" s="4"/>
      <c r="GX833" s="4"/>
    </row>
    <row r="834" spans="1:206" s="3" customFormat="1" x14ac:dyDescent="0.25">
      <c r="A834" s="15"/>
      <c r="B834" s="59"/>
      <c r="C834" s="60"/>
      <c r="D834" s="17"/>
      <c r="E834" s="17"/>
      <c r="F834" s="17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</row>
    <row r="835" spans="1:206" s="3" customFormat="1" x14ac:dyDescent="0.25">
      <c r="A835" s="15"/>
      <c r="B835" s="59"/>
      <c r="C835" s="60"/>
      <c r="D835" s="17"/>
      <c r="E835" s="17"/>
      <c r="F835" s="17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</row>
    <row r="836" spans="1:206" s="3" customFormat="1" x14ac:dyDescent="0.25">
      <c r="A836" s="15"/>
      <c r="B836" s="59"/>
      <c r="C836" s="60"/>
      <c r="D836" s="17"/>
      <c r="E836" s="17"/>
      <c r="F836" s="17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</row>
    <row r="837" spans="1:206" s="3" customFormat="1" x14ac:dyDescent="0.25">
      <c r="A837" s="15"/>
      <c r="B837" s="59"/>
      <c r="C837" s="60"/>
      <c r="D837" s="17"/>
      <c r="E837" s="17"/>
      <c r="F837" s="17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</row>
    <row r="838" spans="1:206" s="3" customFormat="1" x14ac:dyDescent="0.25">
      <c r="A838" s="15"/>
      <c r="B838" s="59"/>
      <c r="C838" s="60"/>
      <c r="D838" s="17"/>
      <c r="E838" s="17"/>
      <c r="F838" s="17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</row>
    <row r="839" spans="1:206" s="3" customFormat="1" x14ac:dyDescent="0.25">
      <c r="A839" s="15"/>
      <c r="B839" s="59"/>
      <c r="C839" s="60"/>
      <c r="D839" s="17"/>
      <c r="E839" s="17"/>
      <c r="F839" s="17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</row>
    <row r="840" spans="1:206" s="3" customFormat="1" x14ac:dyDescent="0.25">
      <c r="A840" s="15"/>
      <c r="B840" s="59"/>
      <c r="C840" s="60"/>
      <c r="D840" s="17"/>
      <c r="E840" s="17"/>
      <c r="F840" s="17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  <c r="DE840" s="4"/>
      <c r="DF840" s="4"/>
      <c r="DG840" s="4"/>
      <c r="DH840" s="4"/>
      <c r="DI840" s="4"/>
      <c r="DJ840" s="4"/>
      <c r="DK840" s="4"/>
      <c r="DL840" s="4"/>
      <c r="DM840" s="4"/>
      <c r="DN840" s="4"/>
      <c r="DO840" s="4"/>
      <c r="DP840" s="4"/>
      <c r="DQ840" s="4"/>
      <c r="DR840" s="4"/>
      <c r="DS840" s="4"/>
      <c r="DT840" s="4"/>
      <c r="DU840" s="4"/>
      <c r="DV840" s="4"/>
      <c r="DW840" s="4"/>
      <c r="DX840" s="4"/>
      <c r="DY840" s="4"/>
      <c r="DZ840" s="4"/>
      <c r="EA840" s="4"/>
      <c r="EB840" s="4"/>
      <c r="EC840" s="4"/>
      <c r="ED840" s="4"/>
      <c r="EE840" s="4"/>
      <c r="EF840" s="4"/>
      <c r="EG840" s="4"/>
      <c r="EH840" s="4"/>
      <c r="EI840" s="4"/>
      <c r="EJ840" s="4"/>
      <c r="EK840" s="4"/>
      <c r="EL840" s="4"/>
      <c r="EM840" s="4"/>
      <c r="EN840" s="4"/>
      <c r="EO840" s="4"/>
      <c r="EP840" s="4"/>
      <c r="EQ840" s="4"/>
      <c r="ER840" s="4"/>
      <c r="ES840" s="4"/>
      <c r="ET840" s="4"/>
      <c r="EU840" s="4"/>
      <c r="EV840" s="4"/>
      <c r="EW840" s="4"/>
      <c r="EX840" s="4"/>
      <c r="EY840" s="4"/>
      <c r="EZ840" s="4"/>
      <c r="FA840" s="4"/>
      <c r="FB840" s="4"/>
      <c r="FC840" s="4"/>
      <c r="FD840" s="4"/>
      <c r="FE840" s="4"/>
      <c r="FF840" s="4"/>
      <c r="FG840" s="4"/>
      <c r="FH840" s="4"/>
      <c r="FI840" s="4"/>
      <c r="FJ840" s="4"/>
      <c r="FK840" s="4"/>
      <c r="FL840" s="4"/>
      <c r="FM840" s="4"/>
      <c r="FN840" s="4"/>
      <c r="FO840" s="4"/>
      <c r="FP840" s="4"/>
      <c r="FQ840" s="4"/>
      <c r="FR840" s="4"/>
      <c r="FS840" s="4"/>
      <c r="FT840" s="4"/>
      <c r="FU840" s="4"/>
      <c r="FV840" s="4"/>
      <c r="FW840" s="4"/>
      <c r="FX840" s="4"/>
      <c r="FY840" s="4"/>
      <c r="FZ840" s="4"/>
      <c r="GA840" s="4"/>
      <c r="GB840" s="4"/>
      <c r="GC840" s="4"/>
      <c r="GD840" s="4"/>
      <c r="GE840" s="4"/>
      <c r="GF840" s="4"/>
      <c r="GG840" s="4"/>
      <c r="GH840" s="4"/>
      <c r="GI840" s="4"/>
      <c r="GJ840" s="4"/>
      <c r="GK840" s="4"/>
      <c r="GL840" s="4"/>
      <c r="GM840" s="4"/>
      <c r="GN840" s="4"/>
      <c r="GO840" s="4"/>
      <c r="GP840" s="4"/>
      <c r="GQ840" s="4"/>
      <c r="GR840" s="4"/>
      <c r="GS840" s="4"/>
      <c r="GT840" s="4"/>
      <c r="GU840" s="4"/>
      <c r="GV840" s="4"/>
      <c r="GW840" s="4"/>
      <c r="GX840" s="4"/>
    </row>
    <row r="841" spans="1:206" s="3" customFormat="1" x14ac:dyDescent="0.25">
      <c r="A841" s="15"/>
      <c r="B841" s="59"/>
      <c r="C841" s="60"/>
      <c r="D841" s="17"/>
      <c r="E841" s="17"/>
      <c r="F841" s="17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</row>
    <row r="842" spans="1:206" s="3" customFormat="1" x14ac:dyDescent="0.25">
      <c r="A842" s="15"/>
      <c r="B842" s="59"/>
      <c r="C842" s="60"/>
      <c r="D842" s="17"/>
      <c r="E842" s="17"/>
      <c r="F842" s="17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  <c r="DE842" s="4"/>
      <c r="DF842" s="4"/>
      <c r="DG842" s="4"/>
      <c r="DH842" s="4"/>
      <c r="DI842" s="4"/>
      <c r="DJ842" s="4"/>
      <c r="DK842" s="4"/>
      <c r="DL842" s="4"/>
      <c r="DM842" s="4"/>
      <c r="DN842" s="4"/>
      <c r="DO842" s="4"/>
      <c r="DP842" s="4"/>
      <c r="DQ842" s="4"/>
      <c r="DR842" s="4"/>
      <c r="DS842" s="4"/>
      <c r="DT842" s="4"/>
      <c r="DU842" s="4"/>
      <c r="DV842" s="4"/>
      <c r="DW842" s="4"/>
      <c r="DX842" s="4"/>
      <c r="DY842" s="4"/>
      <c r="DZ842" s="4"/>
      <c r="EA842" s="4"/>
      <c r="EB842" s="4"/>
      <c r="EC842" s="4"/>
      <c r="ED842" s="4"/>
      <c r="EE842" s="4"/>
      <c r="EF842" s="4"/>
      <c r="EG842" s="4"/>
      <c r="EH842" s="4"/>
      <c r="EI842" s="4"/>
      <c r="EJ842" s="4"/>
      <c r="EK842" s="4"/>
      <c r="EL842" s="4"/>
      <c r="EM842" s="4"/>
      <c r="EN842" s="4"/>
      <c r="EO842" s="4"/>
      <c r="EP842" s="4"/>
      <c r="EQ842" s="4"/>
      <c r="ER842" s="4"/>
      <c r="ES842" s="4"/>
      <c r="ET842" s="4"/>
      <c r="EU842" s="4"/>
      <c r="EV842" s="4"/>
      <c r="EW842" s="4"/>
      <c r="EX842" s="4"/>
      <c r="EY842" s="4"/>
      <c r="EZ842" s="4"/>
      <c r="FA842" s="4"/>
      <c r="FB842" s="4"/>
      <c r="FC842" s="4"/>
      <c r="FD842" s="4"/>
      <c r="FE842" s="4"/>
      <c r="FF842" s="4"/>
      <c r="FG842" s="4"/>
      <c r="FH842" s="4"/>
      <c r="FI842" s="4"/>
      <c r="FJ842" s="4"/>
      <c r="FK842" s="4"/>
      <c r="FL842" s="4"/>
      <c r="FM842" s="4"/>
      <c r="FN842" s="4"/>
      <c r="FO842" s="4"/>
      <c r="FP842" s="4"/>
      <c r="FQ842" s="4"/>
      <c r="FR842" s="4"/>
      <c r="FS842" s="4"/>
      <c r="FT842" s="4"/>
      <c r="FU842" s="4"/>
      <c r="FV842" s="4"/>
      <c r="FW842" s="4"/>
      <c r="FX842" s="4"/>
      <c r="FY842" s="4"/>
      <c r="FZ842" s="4"/>
      <c r="GA842" s="4"/>
      <c r="GB842" s="4"/>
      <c r="GC842" s="4"/>
      <c r="GD842" s="4"/>
      <c r="GE842" s="4"/>
      <c r="GF842" s="4"/>
      <c r="GG842" s="4"/>
      <c r="GH842" s="4"/>
      <c r="GI842" s="4"/>
      <c r="GJ842" s="4"/>
      <c r="GK842" s="4"/>
      <c r="GL842" s="4"/>
      <c r="GM842" s="4"/>
      <c r="GN842" s="4"/>
      <c r="GO842" s="4"/>
      <c r="GP842" s="4"/>
      <c r="GQ842" s="4"/>
      <c r="GR842" s="4"/>
      <c r="GS842" s="4"/>
      <c r="GT842" s="4"/>
      <c r="GU842" s="4"/>
      <c r="GV842" s="4"/>
      <c r="GW842" s="4"/>
      <c r="GX842" s="4"/>
    </row>
    <row r="843" spans="1:206" s="3" customFormat="1" x14ac:dyDescent="0.25">
      <c r="A843" s="15"/>
      <c r="B843" s="59"/>
      <c r="C843" s="60"/>
      <c r="D843" s="17"/>
      <c r="E843" s="17"/>
      <c r="F843" s="17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</row>
    <row r="844" spans="1:206" s="3" customFormat="1" x14ac:dyDescent="0.25">
      <c r="A844" s="15"/>
      <c r="B844" s="59"/>
      <c r="C844" s="60"/>
      <c r="D844" s="17"/>
      <c r="E844" s="17"/>
      <c r="F844" s="17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  <c r="DE844" s="4"/>
      <c r="DF844" s="4"/>
      <c r="DG844" s="4"/>
      <c r="DH844" s="4"/>
      <c r="DI844" s="4"/>
      <c r="DJ844" s="4"/>
      <c r="DK844" s="4"/>
      <c r="DL844" s="4"/>
      <c r="DM844" s="4"/>
      <c r="DN844" s="4"/>
      <c r="DO844" s="4"/>
      <c r="DP844" s="4"/>
      <c r="DQ844" s="4"/>
      <c r="DR844" s="4"/>
      <c r="DS844" s="4"/>
      <c r="DT844" s="4"/>
      <c r="DU844" s="4"/>
      <c r="DV844" s="4"/>
      <c r="DW844" s="4"/>
      <c r="DX844" s="4"/>
      <c r="DY844" s="4"/>
      <c r="DZ844" s="4"/>
      <c r="EA844" s="4"/>
      <c r="EB844" s="4"/>
      <c r="EC844" s="4"/>
      <c r="ED844" s="4"/>
      <c r="EE844" s="4"/>
      <c r="EF844" s="4"/>
      <c r="EG844" s="4"/>
      <c r="EH844" s="4"/>
      <c r="EI844" s="4"/>
      <c r="EJ844" s="4"/>
      <c r="EK844" s="4"/>
      <c r="EL844" s="4"/>
      <c r="EM844" s="4"/>
      <c r="EN844" s="4"/>
      <c r="EO844" s="4"/>
      <c r="EP844" s="4"/>
      <c r="EQ844" s="4"/>
      <c r="ER844" s="4"/>
      <c r="ES844" s="4"/>
      <c r="ET844" s="4"/>
      <c r="EU844" s="4"/>
      <c r="EV844" s="4"/>
      <c r="EW844" s="4"/>
      <c r="EX844" s="4"/>
      <c r="EY844" s="4"/>
      <c r="EZ844" s="4"/>
      <c r="FA844" s="4"/>
      <c r="FB844" s="4"/>
      <c r="FC844" s="4"/>
      <c r="FD844" s="4"/>
      <c r="FE844" s="4"/>
      <c r="FF844" s="4"/>
      <c r="FG844" s="4"/>
      <c r="FH844" s="4"/>
      <c r="FI844" s="4"/>
      <c r="FJ844" s="4"/>
      <c r="FK844" s="4"/>
      <c r="FL844" s="4"/>
      <c r="FM844" s="4"/>
      <c r="FN844" s="4"/>
      <c r="FO844" s="4"/>
      <c r="FP844" s="4"/>
      <c r="FQ844" s="4"/>
      <c r="FR844" s="4"/>
      <c r="FS844" s="4"/>
      <c r="FT844" s="4"/>
      <c r="FU844" s="4"/>
      <c r="FV844" s="4"/>
      <c r="FW844" s="4"/>
      <c r="FX844" s="4"/>
      <c r="FY844" s="4"/>
      <c r="FZ844" s="4"/>
      <c r="GA844" s="4"/>
      <c r="GB844" s="4"/>
      <c r="GC844" s="4"/>
      <c r="GD844" s="4"/>
      <c r="GE844" s="4"/>
      <c r="GF844" s="4"/>
      <c r="GG844" s="4"/>
      <c r="GH844" s="4"/>
      <c r="GI844" s="4"/>
      <c r="GJ844" s="4"/>
      <c r="GK844" s="4"/>
      <c r="GL844" s="4"/>
      <c r="GM844" s="4"/>
      <c r="GN844" s="4"/>
      <c r="GO844" s="4"/>
      <c r="GP844" s="4"/>
      <c r="GQ844" s="4"/>
      <c r="GR844" s="4"/>
      <c r="GS844" s="4"/>
      <c r="GT844" s="4"/>
      <c r="GU844" s="4"/>
      <c r="GV844" s="4"/>
      <c r="GW844" s="4"/>
      <c r="GX844" s="4"/>
    </row>
    <row r="845" spans="1:206" s="3" customFormat="1" x14ac:dyDescent="0.25">
      <c r="A845" s="15"/>
      <c r="B845" s="59"/>
      <c r="C845" s="60"/>
      <c r="D845" s="17"/>
      <c r="E845" s="17"/>
      <c r="F845" s="17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</row>
    <row r="846" spans="1:206" s="3" customFormat="1" x14ac:dyDescent="0.25">
      <c r="A846" s="15"/>
      <c r="B846" s="59"/>
      <c r="C846" s="60"/>
      <c r="D846" s="17"/>
      <c r="E846" s="17"/>
      <c r="F846" s="17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  <c r="DE846" s="4"/>
      <c r="DF846" s="4"/>
      <c r="DG846" s="4"/>
      <c r="DH846" s="4"/>
      <c r="DI846" s="4"/>
      <c r="DJ846" s="4"/>
      <c r="DK846" s="4"/>
      <c r="DL846" s="4"/>
      <c r="DM846" s="4"/>
      <c r="DN846" s="4"/>
      <c r="DO846" s="4"/>
      <c r="DP846" s="4"/>
      <c r="DQ846" s="4"/>
      <c r="DR846" s="4"/>
      <c r="DS846" s="4"/>
      <c r="DT846" s="4"/>
      <c r="DU846" s="4"/>
      <c r="DV846" s="4"/>
      <c r="DW846" s="4"/>
      <c r="DX846" s="4"/>
      <c r="DY846" s="4"/>
      <c r="DZ846" s="4"/>
      <c r="EA846" s="4"/>
      <c r="EB846" s="4"/>
      <c r="EC846" s="4"/>
      <c r="ED846" s="4"/>
      <c r="EE846" s="4"/>
      <c r="EF846" s="4"/>
      <c r="EG846" s="4"/>
      <c r="EH846" s="4"/>
      <c r="EI846" s="4"/>
      <c r="EJ846" s="4"/>
      <c r="EK846" s="4"/>
      <c r="EL846" s="4"/>
      <c r="EM846" s="4"/>
      <c r="EN846" s="4"/>
      <c r="EO846" s="4"/>
      <c r="EP846" s="4"/>
      <c r="EQ846" s="4"/>
      <c r="ER846" s="4"/>
      <c r="ES846" s="4"/>
      <c r="ET846" s="4"/>
      <c r="EU846" s="4"/>
      <c r="EV846" s="4"/>
      <c r="EW846" s="4"/>
      <c r="EX846" s="4"/>
      <c r="EY846" s="4"/>
      <c r="EZ846" s="4"/>
      <c r="FA846" s="4"/>
      <c r="FB846" s="4"/>
      <c r="FC846" s="4"/>
      <c r="FD846" s="4"/>
      <c r="FE846" s="4"/>
      <c r="FF846" s="4"/>
      <c r="FG846" s="4"/>
      <c r="FH846" s="4"/>
      <c r="FI846" s="4"/>
      <c r="FJ846" s="4"/>
      <c r="FK846" s="4"/>
      <c r="FL846" s="4"/>
      <c r="FM846" s="4"/>
      <c r="FN846" s="4"/>
      <c r="FO846" s="4"/>
      <c r="FP846" s="4"/>
      <c r="FQ846" s="4"/>
      <c r="FR846" s="4"/>
      <c r="FS846" s="4"/>
      <c r="FT846" s="4"/>
      <c r="FU846" s="4"/>
      <c r="FV846" s="4"/>
      <c r="FW846" s="4"/>
      <c r="FX846" s="4"/>
      <c r="FY846" s="4"/>
      <c r="FZ846" s="4"/>
      <c r="GA846" s="4"/>
      <c r="GB846" s="4"/>
      <c r="GC846" s="4"/>
      <c r="GD846" s="4"/>
      <c r="GE846" s="4"/>
      <c r="GF846" s="4"/>
      <c r="GG846" s="4"/>
      <c r="GH846" s="4"/>
      <c r="GI846" s="4"/>
      <c r="GJ846" s="4"/>
      <c r="GK846" s="4"/>
      <c r="GL846" s="4"/>
      <c r="GM846" s="4"/>
      <c r="GN846" s="4"/>
      <c r="GO846" s="4"/>
      <c r="GP846" s="4"/>
      <c r="GQ846" s="4"/>
      <c r="GR846" s="4"/>
      <c r="GS846" s="4"/>
      <c r="GT846" s="4"/>
      <c r="GU846" s="4"/>
      <c r="GV846" s="4"/>
      <c r="GW846" s="4"/>
      <c r="GX846" s="4"/>
    </row>
    <row r="847" spans="1:206" s="3" customFormat="1" x14ac:dyDescent="0.25">
      <c r="A847" s="15"/>
      <c r="B847" s="59"/>
      <c r="C847" s="60"/>
      <c r="D847" s="17"/>
      <c r="E847" s="17"/>
      <c r="F847" s="17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</row>
    <row r="848" spans="1:206" s="3" customFormat="1" x14ac:dyDescent="0.25">
      <c r="A848" s="15"/>
      <c r="B848" s="59"/>
      <c r="C848" s="60"/>
      <c r="D848" s="17"/>
      <c r="E848" s="17"/>
      <c r="F848" s="17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  <c r="DE848" s="4"/>
      <c r="DF848" s="4"/>
      <c r="DG848" s="4"/>
      <c r="DH848" s="4"/>
      <c r="DI848" s="4"/>
      <c r="DJ848" s="4"/>
      <c r="DK848" s="4"/>
      <c r="DL848" s="4"/>
      <c r="DM848" s="4"/>
      <c r="DN848" s="4"/>
      <c r="DO848" s="4"/>
      <c r="DP848" s="4"/>
      <c r="DQ848" s="4"/>
      <c r="DR848" s="4"/>
      <c r="DS848" s="4"/>
      <c r="DT848" s="4"/>
      <c r="DU848" s="4"/>
      <c r="DV848" s="4"/>
      <c r="DW848" s="4"/>
      <c r="DX848" s="4"/>
      <c r="DY848" s="4"/>
      <c r="DZ848" s="4"/>
      <c r="EA848" s="4"/>
      <c r="EB848" s="4"/>
      <c r="EC848" s="4"/>
      <c r="ED848" s="4"/>
      <c r="EE848" s="4"/>
      <c r="EF848" s="4"/>
      <c r="EG848" s="4"/>
      <c r="EH848" s="4"/>
      <c r="EI848" s="4"/>
      <c r="EJ848" s="4"/>
      <c r="EK848" s="4"/>
      <c r="EL848" s="4"/>
      <c r="EM848" s="4"/>
      <c r="EN848" s="4"/>
      <c r="EO848" s="4"/>
      <c r="EP848" s="4"/>
      <c r="EQ848" s="4"/>
      <c r="ER848" s="4"/>
      <c r="ES848" s="4"/>
      <c r="ET848" s="4"/>
      <c r="EU848" s="4"/>
      <c r="EV848" s="4"/>
      <c r="EW848" s="4"/>
      <c r="EX848" s="4"/>
      <c r="EY848" s="4"/>
      <c r="EZ848" s="4"/>
      <c r="FA848" s="4"/>
      <c r="FB848" s="4"/>
      <c r="FC848" s="4"/>
      <c r="FD848" s="4"/>
      <c r="FE848" s="4"/>
      <c r="FF848" s="4"/>
      <c r="FG848" s="4"/>
      <c r="FH848" s="4"/>
      <c r="FI848" s="4"/>
      <c r="FJ848" s="4"/>
      <c r="FK848" s="4"/>
      <c r="FL848" s="4"/>
      <c r="FM848" s="4"/>
      <c r="FN848" s="4"/>
      <c r="FO848" s="4"/>
      <c r="FP848" s="4"/>
      <c r="FQ848" s="4"/>
      <c r="FR848" s="4"/>
      <c r="FS848" s="4"/>
      <c r="FT848" s="4"/>
      <c r="FU848" s="4"/>
      <c r="FV848" s="4"/>
      <c r="FW848" s="4"/>
      <c r="FX848" s="4"/>
      <c r="FY848" s="4"/>
      <c r="FZ848" s="4"/>
      <c r="GA848" s="4"/>
      <c r="GB848" s="4"/>
      <c r="GC848" s="4"/>
      <c r="GD848" s="4"/>
      <c r="GE848" s="4"/>
      <c r="GF848" s="4"/>
      <c r="GG848" s="4"/>
      <c r="GH848" s="4"/>
      <c r="GI848" s="4"/>
      <c r="GJ848" s="4"/>
      <c r="GK848" s="4"/>
      <c r="GL848" s="4"/>
      <c r="GM848" s="4"/>
      <c r="GN848" s="4"/>
      <c r="GO848" s="4"/>
      <c r="GP848" s="4"/>
      <c r="GQ848" s="4"/>
      <c r="GR848" s="4"/>
      <c r="GS848" s="4"/>
      <c r="GT848" s="4"/>
      <c r="GU848" s="4"/>
      <c r="GV848" s="4"/>
      <c r="GW848" s="4"/>
      <c r="GX848" s="4"/>
    </row>
    <row r="849" spans="1:206" s="3" customFormat="1" x14ac:dyDescent="0.25">
      <c r="A849" s="15"/>
      <c r="B849" s="59"/>
      <c r="C849" s="60"/>
      <c r="D849" s="17"/>
      <c r="E849" s="17"/>
      <c r="F849" s="17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</row>
    <row r="850" spans="1:206" s="3" customFormat="1" x14ac:dyDescent="0.25">
      <c r="A850" s="15"/>
      <c r="B850" s="59"/>
      <c r="C850" s="60"/>
      <c r="D850" s="17"/>
      <c r="E850" s="17"/>
      <c r="F850" s="17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</row>
    <row r="851" spans="1:206" s="3" customFormat="1" x14ac:dyDescent="0.25">
      <c r="A851" s="15"/>
      <c r="B851" s="59"/>
      <c r="C851" s="60"/>
      <c r="D851" s="17"/>
      <c r="E851" s="17"/>
      <c r="F851" s="17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</row>
    <row r="852" spans="1:206" s="3" customFormat="1" x14ac:dyDescent="0.25">
      <c r="A852" s="15"/>
      <c r="B852" s="59"/>
      <c r="C852" s="60"/>
      <c r="D852" s="17"/>
      <c r="E852" s="17"/>
      <c r="F852" s="17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</row>
    <row r="853" spans="1:206" s="3" customFormat="1" x14ac:dyDescent="0.25">
      <c r="A853" s="15"/>
      <c r="B853" s="59"/>
      <c r="C853" s="60"/>
      <c r="D853" s="17"/>
      <c r="E853" s="17"/>
      <c r="F853" s="17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</row>
    <row r="854" spans="1:206" s="3" customFormat="1" x14ac:dyDescent="0.25">
      <c r="A854" s="15"/>
      <c r="B854" s="59"/>
      <c r="C854" s="60"/>
      <c r="D854" s="17"/>
      <c r="E854" s="17"/>
      <c r="F854" s="17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</row>
    <row r="855" spans="1:206" s="3" customFormat="1" x14ac:dyDescent="0.25">
      <c r="A855" s="15"/>
      <c r="B855" s="59"/>
      <c r="C855" s="60"/>
      <c r="D855" s="17"/>
      <c r="E855" s="17"/>
      <c r="F855" s="17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</row>
    <row r="856" spans="1:206" s="3" customFormat="1" x14ac:dyDescent="0.25">
      <c r="A856" s="15"/>
      <c r="B856" s="59"/>
      <c r="C856" s="60"/>
      <c r="D856" s="17"/>
      <c r="E856" s="17"/>
      <c r="F856" s="17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</row>
    <row r="857" spans="1:206" s="3" customFormat="1" x14ac:dyDescent="0.25">
      <c r="A857" s="15"/>
      <c r="B857" s="59"/>
      <c r="C857" s="60"/>
      <c r="D857" s="17"/>
      <c r="E857" s="17"/>
      <c r="F857" s="17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</row>
    <row r="858" spans="1:206" s="3" customFormat="1" x14ac:dyDescent="0.25">
      <c r="A858" s="15"/>
      <c r="B858" s="59"/>
      <c r="C858" s="60"/>
      <c r="D858" s="17"/>
      <c r="E858" s="17"/>
      <c r="F858" s="17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</row>
    <row r="859" spans="1:206" s="3" customFormat="1" x14ac:dyDescent="0.25">
      <c r="A859" s="15"/>
      <c r="B859" s="59"/>
      <c r="C859" s="60"/>
      <c r="D859" s="17"/>
      <c r="E859" s="17"/>
      <c r="F859" s="17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  <c r="DE859" s="4"/>
      <c r="DF859" s="4"/>
      <c r="DG859" s="4"/>
      <c r="DH859" s="4"/>
      <c r="DI859" s="4"/>
      <c r="DJ859" s="4"/>
      <c r="DK859" s="4"/>
      <c r="DL859" s="4"/>
      <c r="DM859" s="4"/>
      <c r="DN859" s="4"/>
      <c r="DO859" s="4"/>
      <c r="DP859" s="4"/>
      <c r="DQ859" s="4"/>
      <c r="DR859" s="4"/>
      <c r="DS859" s="4"/>
      <c r="DT859" s="4"/>
      <c r="DU859" s="4"/>
      <c r="DV859" s="4"/>
      <c r="DW859" s="4"/>
      <c r="DX859" s="4"/>
      <c r="DY859" s="4"/>
      <c r="DZ859" s="4"/>
      <c r="EA859" s="4"/>
      <c r="EB859" s="4"/>
      <c r="EC859" s="4"/>
      <c r="ED859" s="4"/>
      <c r="EE859" s="4"/>
      <c r="EF859" s="4"/>
      <c r="EG859" s="4"/>
      <c r="EH859" s="4"/>
      <c r="EI859" s="4"/>
      <c r="EJ859" s="4"/>
      <c r="EK859" s="4"/>
      <c r="EL859" s="4"/>
      <c r="EM859" s="4"/>
      <c r="EN859" s="4"/>
      <c r="EO859" s="4"/>
      <c r="EP859" s="4"/>
      <c r="EQ859" s="4"/>
      <c r="ER859" s="4"/>
      <c r="ES859" s="4"/>
      <c r="ET859" s="4"/>
      <c r="EU859" s="4"/>
      <c r="EV859" s="4"/>
      <c r="EW859" s="4"/>
      <c r="EX859" s="4"/>
      <c r="EY859" s="4"/>
      <c r="EZ859" s="4"/>
      <c r="FA859" s="4"/>
      <c r="FB859" s="4"/>
      <c r="FC859" s="4"/>
      <c r="FD859" s="4"/>
      <c r="FE859" s="4"/>
      <c r="FF859" s="4"/>
      <c r="FG859" s="4"/>
      <c r="FH859" s="4"/>
      <c r="FI859" s="4"/>
      <c r="FJ859" s="4"/>
      <c r="FK859" s="4"/>
      <c r="FL859" s="4"/>
      <c r="FM859" s="4"/>
      <c r="FN859" s="4"/>
      <c r="FO859" s="4"/>
      <c r="FP859" s="4"/>
      <c r="FQ859" s="4"/>
      <c r="FR859" s="4"/>
      <c r="FS859" s="4"/>
      <c r="FT859" s="4"/>
      <c r="FU859" s="4"/>
      <c r="FV859" s="4"/>
      <c r="FW859" s="4"/>
      <c r="FX859" s="4"/>
      <c r="FY859" s="4"/>
      <c r="FZ859" s="4"/>
      <c r="GA859" s="4"/>
      <c r="GB859" s="4"/>
      <c r="GC859" s="4"/>
      <c r="GD859" s="4"/>
      <c r="GE859" s="4"/>
      <c r="GF859" s="4"/>
      <c r="GG859" s="4"/>
      <c r="GH859" s="4"/>
      <c r="GI859" s="4"/>
      <c r="GJ859" s="4"/>
      <c r="GK859" s="4"/>
      <c r="GL859" s="4"/>
      <c r="GM859" s="4"/>
      <c r="GN859" s="4"/>
      <c r="GO859" s="4"/>
      <c r="GP859" s="4"/>
      <c r="GQ859" s="4"/>
      <c r="GR859" s="4"/>
      <c r="GS859" s="4"/>
      <c r="GT859" s="4"/>
      <c r="GU859" s="4"/>
      <c r="GV859" s="4"/>
      <c r="GW859" s="4"/>
      <c r="GX859" s="4"/>
    </row>
    <row r="860" spans="1:206" s="3" customFormat="1" x14ac:dyDescent="0.25">
      <c r="A860" s="15"/>
      <c r="B860" s="59"/>
      <c r="C860" s="60"/>
      <c r="D860" s="17"/>
      <c r="E860" s="17"/>
      <c r="F860" s="17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</row>
    <row r="861" spans="1:206" s="3" customFormat="1" x14ac:dyDescent="0.25">
      <c r="A861" s="15"/>
      <c r="B861" s="59"/>
      <c r="C861" s="60"/>
      <c r="D861" s="17"/>
      <c r="E861" s="17"/>
      <c r="F861" s="17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</row>
    <row r="862" spans="1:206" s="3" customFormat="1" x14ac:dyDescent="0.25">
      <c r="A862" s="15"/>
      <c r="B862" s="59"/>
      <c r="C862" s="60"/>
      <c r="D862" s="17"/>
      <c r="E862" s="17"/>
      <c r="F862" s="17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</row>
    <row r="863" spans="1:206" s="3" customFormat="1" x14ac:dyDescent="0.25">
      <c r="A863" s="15"/>
      <c r="B863" s="59"/>
      <c r="C863" s="60"/>
      <c r="D863" s="17"/>
      <c r="E863" s="17"/>
      <c r="F863" s="17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</row>
    <row r="864" spans="1:206" s="3" customFormat="1" x14ac:dyDescent="0.25">
      <c r="A864" s="15"/>
      <c r="B864" s="59"/>
      <c r="C864" s="60"/>
      <c r="D864" s="17"/>
      <c r="E864" s="17"/>
      <c r="F864" s="17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</row>
    <row r="865" spans="1:206" s="3" customFormat="1" x14ac:dyDescent="0.25">
      <c r="A865" s="15"/>
      <c r="B865" s="59"/>
      <c r="C865" s="60"/>
      <c r="D865" s="17"/>
      <c r="E865" s="17"/>
      <c r="F865" s="17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  <c r="DE865" s="4"/>
      <c r="DF865" s="4"/>
      <c r="DG865" s="4"/>
      <c r="DH865" s="4"/>
      <c r="DI865" s="4"/>
      <c r="DJ865" s="4"/>
      <c r="DK865" s="4"/>
      <c r="DL865" s="4"/>
      <c r="DM865" s="4"/>
      <c r="DN865" s="4"/>
      <c r="DO865" s="4"/>
      <c r="DP865" s="4"/>
      <c r="DQ865" s="4"/>
      <c r="DR865" s="4"/>
      <c r="DS865" s="4"/>
      <c r="DT865" s="4"/>
      <c r="DU865" s="4"/>
      <c r="DV865" s="4"/>
      <c r="DW865" s="4"/>
      <c r="DX865" s="4"/>
      <c r="DY865" s="4"/>
      <c r="DZ865" s="4"/>
      <c r="EA865" s="4"/>
      <c r="EB865" s="4"/>
      <c r="EC865" s="4"/>
      <c r="ED865" s="4"/>
      <c r="EE865" s="4"/>
      <c r="EF865" s="4"/>
      <c r="EG865" s="4"/>
      <c r="EH865" s="4"/>
      <c r="EI865" s="4"/>
      <c r="EJ865" s="4"/>
      <c r="EK865" s="4"/>
      <c r="EL865" s="4"/>
      <c r="EM865" s="4"/>
      <c r="EN865" s="4"/>
      <c r="EO865" s="4"/>
      <c r="EP865" s="4"/>
      <c r="EQ865" s="4"/>
      <c r="ER865" s="4"/>
      <c r="ES865" s="4"/>
      <c r="ET865" s="4"/>
      <c r="EU865" s="4"/>
      <c r="EV865" s="4"/>
      <c r="EW865" s="4"/>
      <c r="EX865" s="4"/>
      <c r="EY865" s="4"/>
      <c r="EZ865" s="4"/>
      <c r="FA865" s="4"/>
      <c r="FB865" s="4"/>
      <c r="FC865" s="4"/>
      <c r="FD865" s="4"/>
      <c r="FE865" s="4"/>
      <c r="FF865" s="4"/>
      <c r="FG865" s="4"/>
      <c r="FH865" s="4"/>
      <c r="FI865" s="4"/>
      <c r="FJ865" s="4"/>
      <c r="FK865" s="4"/>
      <c r="FL865" s="4"/>
      <c r="FM865" s="4"/>
      <c r="FN865" s="4"/>
      <c r="FO865" s="4"/>
      <c r="FP865" s="4"/>
      <c r="FQ865" s="4"/>
      <c r="FR865" s="4"/>
      <c r="FS865" s="4"/>
      <c r="FT865" s="4"/>
      <c r="FU865" s="4"/>
      <c r="FV865" s="4"/>
      <c r="FW865" s="4"/>
      <c r="FX865" s="4"/>
      <c r="FY865" s="4"/>
      <c r="FZ865" s="4"/>
      <c r="GA865" s="4"/>
      <c r="GB865" s="4"/>
      <c r="GC865" s="4"/>
      <c r="GD865" s="4"/>
      <c r="GE865" s="4"/>
      <c r="GF865" s="4"/>
      <c r="GG865" s="4"/>
      <c r="GH865" s="4"/>
      <c r="GI865" s="4"/>
      <c r="GJ865" s="4"/>
      <c r="GK865" s="4"/>
      <c r="GL865" s="4"/>
      <c r="GM865" s="4"/>
      <c r="GN865" s="4"/>
      <c r="GO865" s="4"/>
      <c r="GP865" s="4"/>
      <c r="GQ865" s="4"/>
      <c r="GR865" s="4"/>
      <c r="GS865" s="4"/>
      <c r="GT865" s="4"/>
      <c r="GU865" s="4"/>
      <c r="GV865" s="4"/>
      <c r="GW865" s="4"/>
      <c r="GX865" s="4"/>
    </row>
    <row r="866" spans="1:206" s="3" customFormat="1" x14ac:dyDescent="0.25">
      <c r="A866" s="15"/>
      <c r="B866" s="59"/>
      <c r="C866" s="60"/>
      <c r="D866" s="17"/>
      <c r="E866" s="17"/>
      <c r="F866" s="17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</row>
    <row r="867" spans="1:206" s="3" customFormat="1" x14ac:dyDescent="0.25">
      <c r="A867" s="15"/>
      <c r="B867" s="59"/>
      <c r="C867" s="60"/>
      <c r="D867" s="17"/>
      <c r="E867" s="17"/>
      <c r="F867" s="17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</row>
    <row r="868" spans="1:206" s="3" customFormat="1" x14ac:dyDescent="0.25">
      <c r="A868" s="15"/>
      <c r="B868" s="59"/>
      <c r="C868" s="60"/>
      <c r="D868" s="17"/>
      <c r="E868" s="17"/>
      <c r="F868" s="17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</row>
    <row r="869" spans="1:206" s="3" customFormat="1" x14ac:dyDescent="0.25">
      <c r="A869" s="15"/>
      <c r="B869" s="59"/>
      <c r="C869" s="60"/>
      <c r="D869" s="17"/>
      <c r="E869" s="17"/>
      <c r="F869" s="17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  <c r="DE869" s="4"/>
      <c r="DF869" s="4"/>
      <c r="DG869" s="4"/>
      <c r="DH869" s="4"/>
      <c r="DI869" s="4"/>
      <c r="DJ869" s="4"/>
      <c r="DK869" s="4"/>
      <c r="DL869" s="4"/>
      <c r="DM869" s="4"/>
      <c r="DN869" s="4"/>
      <c r="DO869" s="4"/>
      <c r="DP869" s="4"/>
      <c r="DQ869" s="4"/>
      <c r="DR869" s="4"/>
      <c r="DS869" s="4"/>
      <c r="DT869" s="4"/>
      <c r="DU869" s="4"/>
      <c r="DV869" s="4"/>
      <c r="DW869" s="4"/>
      <c r="DX869" s="4"/>
      <c r="DY869" s="4"/>
      <c r="DZ869" s="4"/>
      <c r="EA869" s="4"/>
      <c r="EB869" s="4"/>
      <c r="EC869" s="4"/>
      <c r="ED869" s="4"/>
      <c r="EE869" s="4"/>
      <c r="EF869" s="4"/>
      <c r="EG869" s="4"/>
      <c r="EH869" s="4"/>
      <c r="EI869" s="4"/>
      <c r="EJ869" s="4"/>
      <c r="EK869" s="4"/>
      <c r="EL869" s="4"/>
      <c r="EM869" s="4"/>
      <c r="EN869" s="4"/>
      <c r="EO869" s="4"/>
      <c r="EP869" s="4"/>
      <c r="EQ869" s="4"/>
      <c r="ER869" s="4"/>
      <c r="ES869" s="4"/>
      <c r="ET869" s="4"/>
      <c r="EU869" s="4"/>
      <c r="EV869" s="4"/>
      <c r="EW869" s="4"/>
      <c r="EX869" s="4"/>
      <c r="EY869" s="4"/>
      <c r="EZ869" s="4"/>
      <c r="FA869" s="4"/>
      <c r="FB869" s="4"/>
      <c r="FC869" s="4"/>
      <c r="FD869" s="4"/>
      <c r="FE869" s="4"/>
      <c r="FF869" s="4"/>
      <c r="FG869" s="4"/>
      <c r="FH869" s="4"/>
      <c r="FI869" s="4"/>
      <c r="FJ869" s="4"/>
      <c r="FK869" s="4"/>
      <c r="FL869" s="4"/>
      <c r="FM869" s="4"/>
      <c r="FN869" s="4"/>
      <c r="FO869" s="4"/>
      <c r="FP869" s="4"/>
      <c r="FQ869" s="4"/>
      <c r="FR869" s="4"/>
      <c r="FS869" s="4"/>
      <c r="FT869" s="4"/>
      <c r="FU869" s="4"/>
      <c r="FV869" s="4"/>
      <c r="FW869" s="4"/>
      <c r="FX869" s="4"/>
      <c r="FY869" s="4"/>
      <c r="FZ869" s="4"/>
      <c r="GA869" s="4"/>
      <c r="GB869" s="4"/>
      <c r="GC869" s="4"/>
      <c r="GD869" s="4"/>
      <c r="GE869" s="4"/>
      <c r="GF869" s="4"/>
      <c r="GG869" s="4"/>
      <c r="GH869" s="4"/>
      <c r="GI869" s="4"/>
      <c r="GJ869" s="4"/>
      <c r="GK869" s="4"/>
      <c r="GL869" s="4"/>
      <c r="GM869" s="4"/>
      <c r="GN869" s="4"/>
      <c r="GO869" s="4"/>
      <c r="GP869" s="4"/>
      <c r="GQ869" s="4"/>
      <c r="GR869" s="4"/>
      <c r="GS869" s="4"/>
      <c r="GT869" s="4"/>
      <c r="GU869" s="4"/>
      <c r="GV869" s="4"/>
      <c r="GW869" s="4"/>
      <c r="GX869" s="4"/>
    </row>
    <row r="870" spans="1:206" s="3" customFormat="1" x14ac:dyDescent="0.25">
      <c r="A870" s="15"/>
      <c r="B870" s="59"/>
      <c r="C870" s="60"/>
      <c r="D870" s="17"/>
      <c r="E870" s="17"/>
      <c r="F870" s="17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  <c r="DE870" s="4"/>
      <c r="DF870" s="4"/>
      <c r="DG870" s="4"/>
      <c r="DH870" s="4"/>
      <c r="DI870" s="4"/>
      <c r="DJ870" s="4"/>
      <c r="DK870" s="4"/>
      <c r="DL870" s="4"/>
      <c r="DM870" s="4"/>
      <c r="DN870" s="4"/>
      <c r="DO870" s="4"/>
      <c r="DP870" s="4"/>
      <c r="DQ870" s="4"/>
      <c r="DR870" s="4"/>
      <c r="DS870" s="4"/>
      <c r="DT870" s="4"/>
      <c r="DU870" s="4"/>
      <c r="DV870" s="4"/>
      <c r="DW870" s="4"/>
      <c r="DX870" s="4"/>
      <c r="DY870" s="4"/>
      <c r="DZ870" s="4"/>
      <c r="EA870" s="4"/>
      <c r="EB870" s="4"/>
      <c r="EC870" s="4"/>
      <c r="ED870" s="4"/>
      <c r="EE870" s="4"/>
      <c r="EF870" s="4"/>
      <c r="EG870" s="4"/>
      <c r="EH870" s="4"/>
      <c r="EI870" s="4"/>
      <c r="EJ870" s="4"/>
      <c r="EK870" s="4"/>
      <c r="EL870" s="4"/>
      <c r="EM870" s="4"/>
      <c r="EN870" s="4"/>
      <c r="EO870" s="4"/>
      <c r="EP870" s="4"/>
      <c r="EQ870" s="4"/>
      <c r="ER870" s="4"/>
      <c r="ES870" s="4"/>
      <c r="ET870" s="4"/>
      <c r="EU870" s="4"/>
      <c r="EV870" s="4"/>
      <c r="EW870" s="4"/>
      <c r="EX870" s="4"/>
      <c r="EY870" s="4"/>
      <c r="EZ870" s="4"/>
      <c r="FA870" s="4"/>
      <c r="FB870" s="4"/>
      <c r="FC870" s="4"/>
      <c r="FD870" s="4"/>
      <c r="FE870" s="4"/>
      <c r="FF870" s="4"/>
      <c r="FG870" s="4"/>
      <c r="FH870" s="4"/>
      <c r="FI870" s="4"/>
      <c r="FJ870" s="4"/>
      <c r="FK870" s="4"/>
      <c r="FL870" s="4"/>
      <c r="FM870" s="4"/>
      <c r="FN870" s="4"/>
      <c r="FO870" s="4"/>
      <c r="FP870" s="4"/>
      <c r="FQ870" s="4"/>
      <c r="FR870" s="4"/>
      <c r="FS870" s="4"/>
      <c r="FT870" s="4"/>
      <c r="FU870" s="4"/>
      <c r="FV870" s="4"/>
      <c r="FW870" s="4"/>
      <c r="FX870" s="4"/>
      <c r="FY870" s="4"/>
      <c r="FZ870" s="4"/>
      <c r="GA870" s="4"/>
      <c r="GB870" s="4"/>
      <c r="GC870" s="4"/>
      <c r="GD870" s="4"/>
      <c r="GE870" s="4"/>
      <c r="GF870" s="4"/>
      <c r="GG870" s="4"/>
      <c r="GH870" s="4"/>
      <c r="GI870" s="4"/>
      <c r="GJ870" s="4"/>
      <c r="GK870" s="4"/>
      <c r="GL870" s="4"/>
      <c r="GM870" s="4"/>
      <c r="GN870" s="4"/>
      <c r="GO870" s="4"/>
      <c r="GP870" s="4"/>
      <c r="GQ870" s="4"/>
      <c r="GR870" s="4"/>
      <c r="GS870" s="4"/>
      <c r="GT870" s="4"/>
      <c r="GU870" s="4"/>
      <c r="GV870" s="4"/>
      <c r="GW870" s="4"/>
      <c r="GX870" s="4"/>
    </row>
    <row r="871" spans="1:206" s="3" customFormat="1" x14ac:dyDescent="0.25">
      <c r="A871" s="15"/>
      <c r="B871" s="59"/>
      <c r="C871" s="60"/>
      <c r="D871" s="17"/>
      <c r="E871" s="17"/>
      <c r="F871" s="17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</row>
    <row r="872" spans="1:206" s="3" customFormat="1" x14ac:dyDescent="0.25">
      <c r="A872" s="15"/>
      <c r="B872" s="59"/>
      <c r="C872" s="60"/>
      <c r="D872" s="17"/>
      <c r="E872" s="17"/>
      <c r="F872" s="17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</row>
    <row r="873" spans="1:206" s="3" customFormat="1" x14ac:dyDescent="0.25">
      <c r="A873" s="15"/>
      <c r="B873" s="59"/>
      <c r="C873" s="60"/>
      <c r="D873" s="17"/>
      <c r="E873" s="17"/>
      <c r="F873" s="17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</row>
    <row r="874" spans="1:206" s="3" customFormat="1" x14ac:dyDescent="0.25">
      <c r="A874" s="15"/>
      <c r="B874" s="59"/>
      <c r="C874" s="60"/>
      <c r="D874" s="17"/>
      <c r="E874" s="17"/>
      <c r="F874" s="17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</row>
    <row r="875" spans="1:206" s="3" customFormat="1" x14ac:dyDescent="0.25">
      <c r="A875" s="15"/>
      <c r="B875" s="59"/>
      <c r="C875" s="60"/>
      <c r="D875" s="17"/>
      <c r="E875" s="17"/>
      <c r="F875" s="17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  <c r="DE875" s="4"/>
      <c r="DF875" s="4"/>
      <c r="DG875" s="4"/>
      <c r="DH875" s="4"/>
      <c r="DI875" s="4"/>
      <c r="DJ875" s="4"/>
      <c r="DK875" s="4"/>
      <c r="DL875" s="4"/>
      <c r="DM875" s="4"/>
      <c r="DN875" s="4"/>
      <c r="DO875" s="4"/>
      <c r="DP875" s="4"/>
      <c r="DQ875" s="4"/>
      <c r="DR875" s="4"/>
      <c r="DS875" s="4"/>
      <c r="DT875" s="4"/>
      <c r="DU875" s="4"/>
      <c r="DV875" s="4"/>
      <c r="DW875" s="4"/>
      <c r="DX875" s="4"/>
      <c r="DY875" s="4"/>
      <c r="DZ875" s="4"/>
      <c r="EA875" s="4"/>
      <c r="EB875" s="4"/>
      <c r="EC875" s="4"/>
      <c r="ED875" s="4"/>
      <c r="EE875" s="4"/>
      <c r="EF875" s="4"/>
      <c r="EG875" s="4"/>
      <c r="EH875" s="4"/>
      <c r="EI875" s="4"/>
      <c r="EJ875" s="4"/>
      <c r="EK875" s="4"/>
      <c r="EL875" s="4"/>
      <c r="EM875" s="4"/>
      <c r="EN875" s="4"/>
      <c r="EO875" s="4"/>
      <c r="EP875" s="4"/>
      <c r="EQ875" s="4"/>
      <c r="ER875" s="4"/>
      <c r="ES875" s="4"/>
      <c r="ET875" s="4"/>
      <c r="EU875" s="4"/>
      <c r="EV875" s="4"/>
      <c r="EW875" s="4"/>
      <c r="EX875" s="4"/>
      <c r="EY875" s="4"/>
      <c r="EZ875" s="4"/>
      <c r="FA875" s="4"/>
      <c r="FB875" s="4"/>
      <c r="FC875" s="4"/>
      <c r="FD875" s="4"/>
      <c r="FE875" s="4"/>
      <c r="FF875" s="4"/>
      <c r="FG875" s="4"/>
      <c r="FH875" s="4"/>
      <c r="FI875" s="4"/>
      <c r="FJ875" s="4"/>
      <c r="FK875" s="4"/>
      <c r="FL875" s="4"/>
      <c r="FM875" s="4"/>
      <c r="FN875" s="4"/>
      <c r="FO875" s="4"/>
      <c r="FP875" s="4"/>
      <c r="FQ875" s="4"/>
      <c r="FR875" s="4"/>
      <c r="FS875" s="4"/>
      <c r="FT875" s="4"/>
      <c r="FU875" s="4"/>
      <c r="FV875" s="4"/>
      <c r="FW875" s="4"/>
      <c r="FX875" s="4"/>
      <c r="FY875" s="4"/>
      <c r="FZ875" s="4"/>
      <c r="GA875" s="4"/>
      <c r="GB875" s="4"/>
      <c r="GC875" s="4"/>
      <c r="GD875" s="4"/>
      <c r="GE875" s="4"/>
      <c r="GF875" s="4"/>
      <c r="GG875" s="4"/>
      <c r="GH875" s="4"/>
      <c r="GI875" s="4"/>
      <c r="GJ875" s="4"/>
      <c r="GK875" s="4"/>
      <c r="GL875" s="4"/>
      <c r="GM875" s="4"/>
      <c r="GN875" s="4"/>
      <c r="GO875" s="4"/>
      <c r="GP875" s="4"/>
      <c r="GQ875" s="4"/>
      <c r="GR875" s="4"/>
      <c r="GS875" s="4"/>
      <c r="GT875" s="4"/>
      <c r="GU875" s="4"/>
      <c r="GV875" s="4"/>
      <c r="GW875" s="4"/>
      <c r="GX875" s="4"/>
    </row>
    <row r="876" spans="1:206" s="3" customFormat="1" x14ac:dyDescent="0.25">
      <c r="A876" s="15"/>
      <c r="B876" s="59"/>
      <c r="C876" s="60"/>
      <c r="D876" s="17"/>
      <c r="E876" s="17"/>
      <c r="F876" s="17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</row>
    <row r="877" spans="1:206" s="3" customFormat="1" x14ac:dyDescent="0.25">
      <c r="A877" s="15"/>
      <c r="B877" s="59"/>
      <c r="C877" s="60"/>
      <c r="D877" s="17"/>
      <c r="E877" s="17"/>
      <c r="F877" s="17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  <c r="DE877" s="4"/>
      <c r="DF877" s="4"/>
      <c r="DG877" s="4"/>
      <c r="DH877" s="4"/>
      <c r="DI877" s="4"/>
      <c r="DJ877" s="4"/>
      <c r="DK877" s="4"/>
      <c r="DL877" s="4"/>
      <c r="DM877" s="4"/>
      <c r="DN877" s="4"/>
      <c r="DO877" s="4"/>
      <c r="DP877" s="4"/>
      <c r="DQ877" s="4"/>
      <c r="DR877" s="4"/>
      <c r="DS877" s="4"/>
      <c r="DT877" s="4"/>
      <c r="DU877" s="4"/>
      <c r="DV877" s="4"/>
      <c r="DW877" s="4"/>
      <c r="DX877" s="4"/>
      <c r="DY877" s="4"/>
      <c r="DZ877" s="4"/>
      <c r="EA877" s="4"/>
      <c r="EB877" s="4"/>
      <c r="EC877" s="4"/>
      <c r="ED877" s="4"/>
      <c r="EE877" s="4"/>
      <c r="EF877" s="4"/>
      <c r="EG877" s="4"/>
      <c r="EH877" s="4"/>
      <c r="EI877" s="4"/>
      <c r="EJ877" s="4"/>
      <c r="EK877" s="4"/>
      <c r="EL877" s="4"/>
      <c r="EM877" s="4"/>
      <c r="EN877" s="4"/>
      <c r="EO877" s="4"/>
      <c r="EP877" s="4"/>
      <c r="EQ877" s="4"/>
      <c r="ER877" s="4"/>
      <c r="ES877" s="4"/>
      <c r="ET877" s="4"/>
      <c r="EU877" s="4"/>
      <c r="EV877" s="4"/>
      <c r="EW877" s="4"/>
      <c r="EX877" s="4"/>
      <c r="EY877" s="4"/>
      <c r="EZ877" s="4"/>
      <c r="FA877" s="4"/>
      <c r="FB877" s="4"/>
      <c r="FC877" s="4"/>
      <c r="FD877" s="4"/>
      <c r="FE877" s="4"/>
      <c r="FF877" s="4"/>
      <c r="FG877" s="4"/>
      <c r="FH877" s="4"/>
      <c r="FI877" s="4"/>
      <c r="FJ877" s="4"/>
      <c r="FK877" s="4"/>
      <c r="FL877" s="4"/>
      <c r="FM877" s="4"/>
      <c r="FN877" s="4"/>
      <c r="FO877" s="4"/>
      <c r="FP877" s="4"/>
      <c r="FQ877" s="4"/>
      <c r="FR877" s="4"/>
      <c r="FS877" s="4"/>
      <c r="FT877" s="4"/>
      <c r="FU877" s="4"/>
      <c r="FV877" s="4"/>
      <c r="FW877" s="4"/>
      <c r="FX877" s="4"/>
      <c r="FY877" s="4"/>
      <c r="FZ877" s="4"/>
      <c r="GA877" s="4"/>
      <c r="GB877" s="4"/>
      <c r="GC877" s="4"/>
      <c r="GD877" s="4"/>
      <c r="GE877" s="4"/>
      <c r="GF877" s="4"/>
      <c r="GG877" s="4"/>
      <c r="GH877" s="4"/>
      <c r="GI877" s="4"/>
      <c r="GJ877" s="4"/>
      <c r="GK877" s="4"/>
      <c r="GL877" s="4"/>
      <c r="GM877" s="4"/>
      <c r="GN877" s="4"/>
      <c r="GO877" s="4"/>
      <c r="GP877" s="4"/>
      <c r="GQ877" s="4"/>
      <c r="GR877" s="4"/>
      <c r="GS877" s="4"/>
      <c r="GT877" s="4"/>
      <c r="GU877" s="4"/>
      <c r="GV877" s="4"/>
      <c r="GW877" s="4"/>
      <c r="GX877" s="4"/>
    </row>
    <row r="878" spans="1:206" s="3" customFormat="1" x14ac:dyDescent="0.25">
      <c r="A878" s="15"/>
      <c r="B878" s="59"/>
      <c r="C878" s="60"/>
      <c r="D878" s="17"/>
      <c r="E878" s="17"/>
      <c r="F878" s="17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  <c r="DE878" s="4"/>
      <c r="DF878" s="4"/>
      <c r="DG878" s="4"/>
      <c r="DH878" s="4"/>
      <c r="DI878" s="4"/>
      <c r="DJ878" s="4"/>
      <c r="DK878" s="4"/>
      <c r="DL878" s="4"/>
      <c r="DM878" s="4"/>
      <c r="DN878" s="4"/>
      <c r="DO878" s="4"/>
      <c r="DP878" s="4"/>
      <c r="DQ878" s="4"/>
      <c r="DR878" s="4"/>
      <c r="DS878" s="4"/>
      <c r="DT878" s="4"/>
      <c r="DU878" s="4"/>
      <c r="DV878" s="4"/>
      <c r="DW878" s="4"/>
      <c r="DX878" s="4"/>
      <c r="DY878" s="4"/>
      <c r="DZ878" s="4"/>
      <c r="EA878" s="4"/>
      <c r="EB878" s="4"/>
      <c r="EC878" s="4"/>
      <c r="ED878" s="4"/>
      <c r="EE878" s="4"/>
      <c r="EF878" s="4"/>
      <c r="EG878" s="4"/>
      <c r="EH878" s="4"/>
      <c r="EI878" s="4"/>
      <c r="EJ878" s="4"/>
      <c r="EK878" s="4"/>
      <c r="EL878" s="4"/>
      <c r="EM878" s="4"/>
      <c r="EN878" s="4"/>
      <c r="EO878" s="4"/>
      <c r="EP878" s="4"/>
      <c r="EQ878" s="4"/>
      <c r="ER878" s="4"/>
      <c r="ES878" s="4"/>
      <c r="ET878" s="4"/>
      <c r="EU878" s="4"/>
      <c r="EV878" s="4"/>
      <c r="EW878" s="4"/>
      <c r="EX878" s="4"/>
      <c r="EY878" s="4"/>
      <c r="EZ878" s="4"/>
      <c r="FA878" s="4"/>
      <c r="FB878" s="4"/>
      <c r="FC878" s="4"/>
      <c r="FD878" s="4"/>
      <c r="FE878" s="4"/>
      <c r="FF878" s="4"/>
      <c r="FG878" s="4"/>
      <c r="FH878" s="4"/>
      <c r="FI878" s="4"/>
      <c r="FJ878" s="4"/>
      <c r="FK878" s="4"/>
      <c r="FL878" s="4"/>
      <c r="FM878" s="4"/>
      <c r="FN878" s="4"/>
      <c r="FO878" s="4"/>
      <c r="FP878" s="4"/>
      <c r="FQ878" s="4"/>
      <c r="FR878" s="4"/>
      <c r="FS878" s="4"/>
      <c r="FT878" s="4"/>
      <c r="FU878" s="4"/>
      <c r="FV878" s="4"/>
      <c r="FW878" s="4"/>
      <c r="FX878" s="4"/>
      <c r="FY878" s="4"/>
      <c r="FZ878" s="4"/>
      <c r="GA878" s="4"/>
      <c r="GB878" s="4"/>
      <c r="GC878" s="4"/>
      <c r="GD878" s="4"/>
      <c r="GE878" s="4"/>
      <c r="GF878" s="4"/>
      <c r="GG878" s="4"/>
      <c r="GH878" s="4"/>
      <c r="GI878" s="4"/>
      <c r="GJ878" s="4"/>
      <c r="GK878" s="4"/>
      <c r="GL878" s="4"/>
      <c r="GM878" s="4"/>
      <c r="GN878" s="4"/>
      <c r="GO878" s="4"/>
      <c r="GP878" s="4"/>
      <c r="GQ878" s="4"/>
      <c r="GR878" s="4"/>
      <c r="GS878" s="4"/>
      <c r="GT878" s="4"/>
      <c r="GU878" s="4"/>
      <c r="GV878" s="4"/>
      <c r="GW878" s="4"/>
      <c r="GX878" s="4"/>
    </row>
    <row r="879" spans="1:206" s="3" customFormat="1" x14ac:dyDescent="0.25">
      <c r="A879" s="15"/>
      <c r="B879" s="59"/>
      <c r="C879" s="60"/>
      <c r="D879" s="17"/>
      <c r="E879" s="17"/>
      <c r="F879" s="17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</row>
    <row r="880" spans="1:206" s="3" customFormat="1" x14ac:dyDescent="0.25">
      <c r="A880" s="15"/>
      <c r="B880" s="59"/>
      <c r="C880" s="60"/>
      <c r="D880" s="17"/>
      <c r="E880" s="17"/>
      <c r="F880" s="17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</row>
    <row r="881" spans="1:206" s="3" customFormat="1" x14ac:dyDescent="0.25">
      <c r="A881" s="15"/>
      <c r="B881" s="59"/>
      <c r="C881" s="60"/>
      <c r="D881" s="17"/>
      <c r="E881" s="17"/>
      <c r="F881" s="17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</row>
    <row r="882" spans="1:206" s="3" customFormat="1" x14ac:dyDescent="0.25">
      <c r="A882" s="15"/>
      <c r="B882" s="59"/>
      <c r="C882" s="60"/>
      <c r="D882" s="17"/>
      <c r="E882" s="17"/>
      <c r="F882" s="17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</row>
    <row r="883" spans="1:206" s="3" customFormat="1" x14ac:dyDescent="0.25">
      <c r="A883" s="15"/>
      <c r="B883" s="59"/>
      <c r="C883" s="60"/>
      <c r="D883" s="17"/>
      <c r="E883" s="17"/>
      <c r="F883" s="17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</row>
    <row r="884" spans="1:206" s="3" customFormat="1" x14ac:dyDescent="0.25">
      <c r="A884" s="15"/>
      <c r="B884" s="59"/>
      <c r="C884" s="60"/>
      <c r="D884" s="17"/>
      <c r="E884" s="17"/>
      <c r="F884" s="17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  <c r="DE884" s="4"/>
      <c r="DF884" s="4"/>
      <c r="DG884" s="4"/>
      <c r="DH884" s="4"/>
      <c r="DI884" s="4"/>
      <c r="DJ884" s="4"/>
      <c r="DK884" s="4"/>
      <c r="DL884" s="4"/>
      <c r="DM884" s="4"/>
      <c r="DN884" s="4"/>
      <c r="DO884" s="4"/>
      <c r="DP884" s="4"/>
      <c r="DQ884" s="4"/>
      <c r="DR884" s="4"/>
      <c r="DS884" s="4"/>
      <c r="DT884" s="4"/>
      <c r="DU884" s="4"/>
      <c r="DV884" s="4"/>
      <c r="DW884" s="4"/>
      <c r="DX884" s="4"/>
      <c r="DY884" s="4"/>
      <c r="DZ884" s="4"/>
      <c r="EA884" s="4"/>
      <c r="EB884" s="4"/>
      <c r="EC884" s="4"/>
      <c r="ED884" s="4"/>
      <c r="EE884" s="4"/>
      <c r="EF884" s="4"/>
      <c r="EG884" s="4"/>
      <c r="EH884" s="4"/>
      <c r="EI884" s="4"/>
      <c r="EJ884" s="4"/>
      <c r="EK884" s="4"/>
      <c r="EL884" s="4"/>
      <c r="EM884" s="4"/>
      <c r="EN884" s="4"/>
      <c r="EO884" s="4"/>
      <c r="EP884" s="4"/>
      <c r="EQ884" s="4"/>
      <c r="ER884" s="4"/>
      <c r="ES884" s="4"/>
      <c r="ET884" s="4"/>
      <c r="EU884" s="4"/>
      <c r="EV884" s="4"/>
      <c r="EW884" s="4"/>
      <c r="EX884" s="4"/>
      <c r="EY884" s="4"/>
      <c r="EZ884" s="4"/>
      <c r="FA884" s="4"/>
      <c r="FB884" s="4"/>
      <c r="FC884" s="4"/>
      <c r="FD884" s="4"/>
      <c r="FE884" s="4"/>
      <c r="FF884" s="4"/>
      <c r="FG884" s="4"/>
      <c r="FH884" s="4"/>
      <c r="FI884" s="4"/>
      <c r="FJ884" s="4"/>
      <c r="FK884" s="4"/>
      <c r="FL884" s="4"/>
      <c r="FM884" s="4"/>
      <c r="FN884" s="4"/>
      <c r="FO884" s="4"/>
      <c r="FP884" s="4"/>
      <c r="FQ884" s="4"/>
      <c r="FR884" s="4"/>
      <c r="FS884" s="4"/>
      <c r="FT884" s="4"/>
      <c r="FU884" s="4"/>
      <c r="FV884" s="4"/>
      <c r="FW884" s="4"/>
      <c r="FX884" s="4"/>
      <c r="FY884" s="4"/>
      <c r="FZ884" s="4"/>
      <c r="GA884" s="4"/>
      <c r="GB884" s="4"/>
      <c r="GC884" s="4"/>
      <c r="GD884" s="4"/>
      <c r="GE884" s="4"/>
      <c r="GF884" s="4"/>
      <c r="GG884" s="4"/>
      <c r="GH884" s="4"/>
      <c r="GI884" s="4"/>
      <c r="GJ884" s="4"/>
      <c r="GK884" s="4"/>
      <c r="GL884" s="4"/>
      <c r="GM884" s="4"/>
      <c r="GN884" s="4"/>
      <c r="GO884" s="4"/>
      <c r="GP884" s="4"/>
      <c r="GQ884" s="4"/>
      <c r="GR884" s="4"/>
      <c r="GS884" s="4"/>
      <c r="GT884" s="4"/>
      <c r="GU884" s="4"/>
      <c r="GV884" s="4"/>
      <c r="GW884" s="4"/>
      <c r="GX884" s="4"/>
    </row>
    <row r="885" spans="1:206" s="3" customFormat="1" x14ac:dyDescent="0.25">
      <c r="A885" s="15"/>
      <c r="B885" s="59"/>
      <c r="C885" s="60"/>
      <c r="D885" s="17"/>
      <c r="E885" s="17"/>
      <c r="F885" s="17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</row>
    <row r="886" spans="1:206" s="3" customFormat="1" x14ac:dyDescent="0.25">
      <c r="A886" s="15"/>
      <c r="B886" s="59"/>
      <c r="C886" s="60"/>
      <c r="D886" s="17"/>
      <c r="E886" s="17"/>
      <c r="F886" s="17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  <c r="DE886" s="4"/>
      <c r="DF886" s="4"/>
      <c r="DG886" s="4"/>
      <c r="DH886" s="4"/>
      <c r="DI886" s="4"/>
      <c r="DJ886" s="4"/>
      <c r="DK886" s="4"/>
      <c r="DL886" s="4"/>
      <c r="DM886" s="4"/>
      <c r="DN886" s="4"/>
      <c r="DO886" s="4"/>
      <c r="DP886" s="4"/>
      <c r="DQ886" s="4"/>
      <c r="DR886" s="4"/>
      <c r="DS886" s="4"/>
      <c r="DT886" s="4"/>
      <c r="DU886" s="4"/>
      <c r="DV886" s="4"/>
      <c r="DW886" s="4"/>
      <c r="DX886" s="4"/>
      <c r="DY886" s="4"/>
      <c r="DZ886" s="4"/>
      <c r="EA886" s="4"/>
      <c r="EB886" s="4"/>
      <c r="EC886" s="4"/>
      <c r="ED886" s="4"/>
      <c r="EE886" s="4"/>
      <c r="EF886" s="4"/>
      <c r="EG886" s="4"/>
      <c r="EH886" s="4"/>
      <c r="EI886" s="4"/>
      <c r="EJ886" s="4"/>
      <c r="EK886" s="4"/>
      <c r="EL886" s="4"/>
      <c r="EM886" s="4"/>
      <c r="EN886" s="4"/>
      <c r="EO886" s="4"/>
      <c r="EP886" s="4"/>
      <c r="EQ886" s="4"/>
      <c r="ER886" s="4"/>
      <c r="ES886" s="4"/>
      <c r="ET886" s="4"/>
      <c r="EU886" s="4"/>
      <c r="EV886" s="4"/>
      <c r="EW886" s="4"/>
      <c r="EX886" s="4"/>
      <c r="EY886" s="4"/>
      <c r="EZ886" s="4"/>
      <c r="FA886" s="4"/>
      <c r="FB886" s="4"/>
      <c r="FC886" s="4"/>
      <c r="FD886" s="4"/>
      <c r="FE886" s="4"/>
      <c r="FF886" s="4"/>
      <c r="FG886" s="4"/>
      <c r="FH886" s="4"/>
      <c r="FI886" s="4"/>
      <c r="FJ886" s="4"/>
      <c r="FK886" s="4"/>
      <c r="FL886" s="4"/>
      <c r="FM886" s="4"/>
      <c r="FN886" s="4"/>
      <c r="FO886" s="4"/>
      <c r="FP886" s="4"/>
      <c r="FQ886" s="4"/>
      <c r="FR886" s="4"/>
      <c r="FS886" s="4"/>
      <c r="FT886" s="4"/>
      <c r="FU886" s="4"/>
      <c r="FV886" s="4"/>
      <c r="FW886" s="4"/>
      <c r="FX886" s="4"/>
      <c r="FY886" s="4"/>
      <c r="FZ886" s="4"/>
      <c r="GA886" s="4"/>
      <c r="GB886" s="4"/>
      <c r="GC886" s="4"/>
      <c r="GD886" s="4"/>
      <c r="GE886" s="4"/>
      <c r="GF886" s="4"/>
      <c r="GG886" s="4"/>
      <c r="GH886" s="4"/>
      <c r="GI886" s="4"/>
      <c r="GJ886" s="4"/>
      <c r="GK886" s="4"/>
      <c r="GL886" s="4"/>
      <c r="GM886" s="4"/>
      <c r="GN886" s="4"/>
      <c r="GO886" s="4"/>
      <c r="GP886" s="4"/>
      <c r="GQ886" s="4"/>
      <c r="GR886" s="4"/>
      <c r="GS886" s="4"/>
      <c r="GT886" s="4"/>
      <c r="GU886" s="4"/>
      <c r="GV886" s="4"/>
      <c r="GW886" s="4"/>
      <c r="GX886" s="4"/>
    </row>
    <row r="887" spans="1:206" s="3" customFormat="1" x14ac:dyDescent="0.25">
      <c r="A887" s="15"/>
      <c r="B887" s="59"/>
      <c r="C887" s="60"/>
      <c r="D887" s="17"/>
      <c r="E887" s="17"/>
      <c r="F887" s="17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</row>
    <row r="888" spans="1:206" s="3" customFormat="1" x14ac:dyDescent="0.25">
      <c r="A888" s="15"/>
      <c r="B888" s="59"/>
      <c r="C888" s="60"/>
      <c r="D888" s="17"/>
      <c r="E888" s="17"/>
      <c r="F888" s="17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  <c r="DE888" s="4"/>
      <c r="DF888" s="4"/>
      <c r="DG888" s="4"/>
      <c r="DH888" s="4"/>
      <c r="DI888" s="4"/>
      <c r="DJ888" s="4"/>
      <c r="DK888" s="4"/>
      <c r="DL888" s="4"/>
      <c r="DM888" s="4"/>
      <c r="DN888" s="4"/>
      <c r="DO888" s="4"/>
      <c r="DP888" s="4"/>
      <c r="DQ888" s="4"/>
      <c r="DR888" s="4"/>
      <c r="DS888" s="4"/>
      <c r="DT888" s="4"/>
      <c r="DU888" s="4"/>
      <c r="DV888" s="4"/>
      <c r="DW888" s="4"/>
      <c r="DX888" s="4"/>
      <c r="DY888" s="4"/>
      <c r="DZ888" s="4"/>
      <c r="EA888" s="4"/>
      <c r="EB888" s="4"/>
      <c r="EC888" s="4"/>
      <c r="ED888" s="4"/>
      <c r="EE888" s="4"/>
      <c r="EF888" s="4"/>
      <c r="EG888" s="4"/>
      <c r="EH888" s="4"/>
      <c r="EI888" s="4"/>
      <c r="EJ888" s="4"/>
      <c r="EK888" s="4"/>
      <c r="EL888" s="4"/>
      <c r="EM888" s="4"/>
      <c r="EN888" s="4"/>
      <c r="EO888" s="4"/>
      <c r="EP888" s="4"/>
      <c r="EQ888" s="4"/>
      <c r="ER888" s="4"/>
      <c r="ES888" s="4"/>
      <c r="ET888" s="4"/>
      <c r="EU888" s="4"/>
      <c r="EV888" s="4"/>
      <c r="EW888" s="4"/>
      <c r="EX888" s="4"/>
      <c r="EY888" s="4"/>
      <c r="EZ888" s="4"/>
      <c r="FA888" s="4"/>
      <c r="FB888" s="4"/>
      <c r="FC888" s="4"/>
      <c r="FD888" s="4"/>
      <c r="FE888" s="4"/>
      <c r="FF888" s="4"/>
      <c r="FG888" s="4"/>
      <c r="FH888" s="4"/>
      <c r="FI888" s="4"/>
      <c r="FJ888" s="4"/>
      <c r="FK888" s="4"/>
      <c r="FL888" s="4"/>
      <c r="FM888" s="4"/>
      <c r="FN888" s="4"/>
      <c r="FO888" s="4"/>
      <c r="FP888" s="4"/>
      <c r="FQ888" s="4"/>
      <c r="FR888" s="4"/>
      <c r="FS888" s="4"/>
      <c r="FT888" s="4"/>
      <c r="FU888" s="4"/>
      <c r="FV888" s="4"/>
      <c r="FW888" s="4"/>
      <c r="FX888" s="4"/>
      <c r="FY888" s="4"/>
      <c r="FZ888" s="4"/>
      <c r="GA888" s="4"/>
      <c r="GB888" s="4"/>
      <c r="GC888" s="4"/>
      <c r="GD888" s="4"/>
      <c r="GE888" s="4"/>
      <c r="GF888" s="4"/>
      <c r="GG888" s="4"/>
      <c r="GH888" s="4"/>
      <c r="GI888" s="4"/>
      <c r="GJ888" s="4"/>
      <c r="GK888" s="4"/>
      <c r="GL888" s="4"/>
      <c r="GM888" s="4"/>
      <c r="GN888" s="4"/>
      <c r="GO888" s="4"/>
      <c r="GP888" s="4"/>
      <c r="GQ888" s="4"/>
      <c r="GR888" s="4"/>
      <c r="GS888" s="4"/>
      <c r="GT888" s="4"/>
      <c r="GU888" s="4"/>
      <c r="GV888" s="4"/>
      <c r="GW888" s="4"/>
      <c r="GX888" s="4"/>
    </row>
    <row r="889" spans="1:206" s="3" customFormat="1" x14ac:dyDescent="0.25">
      <c r="A889" s="15"/>
      <c r="B889" s="59"/>
      <c r="C889" s="60"/>
      <c r="D889" s="17"/>
      <c r="E889" s="17"/>
      <c r="F889" s="17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</row>
    <row r="890" spans="1:206" s="3" customFormat="1" x14ac:dyDescent="0.25">
      <c r="A890" s="15"/>
      <c r="B890" s="59"/>
      <c r="C890" s="60"/>
      <c r="D890" s="17"/>
      <c r="E890" s="17"/>
      <c r="F890" s="17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  <c r="DE890" s="4"/>
      <c r="DF890" s="4"/>
      <c r="DG890" s="4"/>
      <c r="DH890" s="4"/>
      <c r="DI890" s="4"/>
      <c r="DJ890" s="4"/>
      <c r="DK890" s="4"/>
      <c r="DL890" s="4"/>
      <c r="DM890" s="4"/>
      <c r="DN890" s="4"/>
      <c r="DO890" s="4"/>
      <c r="DP890" s="4"/>
      <c r="DQ890" s="4"/>
      <c r="DR890" s="4"/>
      <c r="DS890" s="4"/>
      <c r="DT890" s="4"/>
      <c r="DU890" s="4"/>
      <c r="DV890" s="4"/>
      <c r="DW890" s="4"/>
      <c r="DX890" s="4"/>
      <c r="DY890" s="4"/>
      <c r="DZ890" s="4"/>
      <c r="EA890" s="4"/>
      <c r="EB890" s="4"/>
      <c r="EC890" s="4"/>
      <c r="ED890" s="4"/>
      <c r="EE890" s="4"/>
      <c r="EF890" s="4"/>
      <c r="EG890" s="4"/>
      <c r="EH890" s="4"/>
      <c r="EI890" s="4"/>
      <c r="EJ890" s="4"/>
      <c r="EK890" s="4"/>
      <c r="EL890" s="4"/>
      <c r="EM890" s="4"/>
      <c r="EN890" s="4"/>
      <c r="EO890" s="4"/>
      <c r="EP890" s="4"/>
      <c r="EQ890" s="4"/>
      <c r="ER890" s="4"/>
      <c r="ES890" s="4"/>
      <c r="ET890" s="4"/>
      <c r="EU890" s="4"/>
      <c r="EV890" s="4"/>
      <c r="EW890" s="4"/>
      <c r="EX890" s="4"/>
      <c r="EY890" s="4"/>
      <c r="EZ890" s="4"/>
      <c r="FA890" s="4"/>
      <c r="FB890" s="4"/>
      <c r="FC890" s="4"/>
      <c r="FD890" s="4"/>
      <c r="FE890" s="4"/>
      <c r="FF890" s="4"/>
      <c r="FG890" s="4"/>
      <c r="FH890" s="4"/>
      <c r="FI890" s="4"/>
      <c r="FJ890" s="4"/>
      <c r="FK890" s="4"/>
      <c r="FL890" s="4"/>
      <c r="FM890" s="4"/>
      <c r="FN890" s="4"/>
      <c r="FO890" s="4"/>
      <c r="FP890" s="4"/>
      <c r="FQ890" s="4"/>
      <c r="FR890" s="4"/>
      <c r="FS890" s="4"/>
      <c r="FT890" s="4"/>
      <c r="FU890" s="4"/>
      <c r="FV890" s="4"/>
      <c r="FW890" s="4"/>
      <c r="FX890" s="4"/>
      <c r="FY890" s="4"/>
      <c r="FZ890" s="4"/>
      <c r="GA890" s="4"/>
      <c r="GB890" s="4"/>
      <c r="GC890" s="4"/>
      <c r="GD890" s="4"/>
      <c r="GE890" s="4"/>
      <c r="GF890" s="4"/>
      <c r="GG890" s="4"/>
      <c r="GH890" s="4"/>
      <c r="GI890" s="4"/>
      <c r="GJ890" s="4"/>
      <c r="GK890" s="4"/>
      <c r="GL890" s="4"/>
      <c r="GM890" s="4"/>
      <c r="GN890" s="4"/>
      <c r="GO890" s="4"/>
      <c r="GP890" s="4"/>
      <c r="GQ890" s="4"/>
      <c r="GR890" s="4"/>
      <c r="GS890" s="4"/>
      <c r="GT890" s="4"/>
      <c r="GU890" s="4"/>
      <c r="GV890" s="4"/>
      <c r="GW890" s="4"/>
      <c r="GX890" s="4"/>
    </row>
    <row r="891" spans="1:206" s="3" customFormat="1" x14ac:dyDescent="0.25">
      <c r="A891" s="15"/>
      <c r="B891" s="59"/>
      <c r="C891" s="60"/>
      <c r="D891" s="17"/>
      <c r="E891" s="17"/>
      <c r="F891" s="17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</row>
    <row r="892" spans="1:206" s="3" customFormat="1" x14ac:dyDescent="0.25">
      <c r="A892" s="15"/>
      <c r="B892" s="59"/>
      <c r="C892" s="60"/>
      <c r="D892" s="17"/>
      <c r="E892" s="17"/>
      <c r="F892" s="17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  <c r="DE892" s="4"/>
      <c r="DF892" s="4"/>
      <c r="DG892" s="4"/>
      <c r="DH892" s="4"/>
      <c r="DI892" s="4"/>
      <c r="DJ892" s="4"/>
      <c r="DK892" s="4"/>
      <c r="DL892" s="4"/>
      <c r="DM892" s="4"/>
      <c r="DN892" s="4"/>
      <c r="DO892" s="4"/>
      <c r="DP892" s="4"/>
      <c r="DQ892" s="4"/>
      <c r="DR892" s="4"/>
      <c r="DS892" s="4"/>
      <c r="DT892" s="4"/>
      <c r="DU892" s="4"/>
      <c r="DV892" s="4"/>
      <c r="DW892" s="4"/>
      <c r="DX892" s="4"/>
      <c r="DY892" s="4"/>
      <c r="DZ892" s="4"/>
      <c r="EA892" s="4"/>
      <c r="EB892" s="4"/>
      <c r="EC892" s="4"/>
      <c r="ED892" s="4"/>
      <c r="EE892" s="4"/>
      <c r="EF892" s="4"/>
      <c r="EG892" s="4"/>
      <c r="EH892" s="4"/>
      <c r="EI892" s="4"/>
      <c r="EJ892" s="4"/>
      <c r="EK892" s="4"/>
      <c r="EL892" s="4"/>
      <c r="EM892" s="4"/>
      <c r="EN892" s="4"/>
      <c r="EO892" s="4"/>
      <c r="EP892" s="4"/>
      <c r="EQ892" s="4"/>
      <c r="ER892" s="4"/>
      <c r="ES892" s="4"/>
      <c r="ET892" s="4"/>
      <c r="EU892" s="4"/>
      <c r="EV892" s="4"/>
      <c r="EW892" s="4"/>
      <c r="EX892" s="4"/>
      <c r="EY892" s="4"/>
      <c r="EZ892" s="4"/>
      <c r="FA892" s="4"/>
      <c r="FB892" s="4"/>
      <c r="FC892" s="4"/>
      <c r="FD892" s="4"/>
      <c r="FE892" s="4"/>
      <c r="FF892" s="4"/>
      <c r="FG892" s="4"/>
      <c r="FH892" s="4"/>
      <c r="FI892" s="4"/>
      <c r="FJ892" s="4"/>
      <c r="FK892" s="4"/>
      <c r="FL892" s="4"/>
      <c r="FM892" s="4"/>
      <c r="FN892" s="4"/>
      <c r="FO892" s="4"/>
      <c r="FP892" s="4"/>
      <c r="FQ892" s="4"/>
      <c r="FR892" s="4"/>
      <c r="FS892" s="4"/>
      <c r="FT892" s="4"/>
      <c r="FU892" s="4"/>
      <c r="FV892" s="4"/>
      <c r="FW892" s="4"/>
      <c r="FX892" s="4"/>
      <c r="FY892" s="4"/>
      <c r="FZ892" s="4"/>
      <c r="GA892" s="4"/>
      <c r="GB892" s="4"/>
      <c r="GC892" s="4"/>
      <c r="GD892" s="4"/>
      <c r="GE892" s="4"/>
      <c r="GF892" s="4"/>
      <c r="GG892" s="4"/>
      <c r="GH892" s="4"/>
      <c r="GI892" s="4"/>
      <c r="GJ892" s="4"/>
      <c r="GK892" s="4"/>
      <c r="GL892" s="4"/>
      <c r="GM892" s="4"/>
      <c r="GN892" s="4"/>
      <c r="GO892" s="4"/>
      <c r="GP892" s="4"/>
      <c r="GQ892" s="4"/>
      <c r="GR892" s="4"/>
      <c r="GS892" s="4"/>
      <c r="GT892" s="4"/>
      <c r="GU892" s="4"/>
      <c r="GV892" s="4"/>
      <c r="GW892" s="4"/>
      <c r="GX892" s="4"/>
    </row>
    <row r="893" spans="1:206" s="3" customFormat="1" x14ac:dyDescent="0.25">
      <c r="A893" s="15"/>
      <c r="B893" s="59"/>
      <c r="C893" s="60"/>
      <c r="D893" s="17"/>
      <c r="E893" s="17"/>
      <c r="F893" s="17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</row>
    <row r="894" spans="1:206" s="3" customFormat="1" x14ac:dyDescent="0.25">
      <c r="A894" s="15"/>
      <c r="B894" s="59"/>
      <c r="C894" s="60"/>
      <c r="D894" s="17"/>
      <c r="E894" s="17"/>
      <c r="F894" s="17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  <c r="DE894" s="4"/>
      <c r="DF894" s="4"/>
      <c r="DG894" s="4"/>
      <c r="DH894" s="4"/>
      <c r="DI894" s="4"/>
      <c r="DJ894" s="4"/>
      <c r="DK894" s="4"/>
      <c r="DL894" s="4"/>
      <c r="DM894" s="4"/>
      <c r="DN894" s="4"/>
      <c r="DO894" s="4"/>
      <c r="DP894" s="4"/>
      <c r="DQ894" s="4"/>
      <c r="DR894" s="4"/>
      <c r="DS894" s="4"/>
      <c r="DT894" s="4"/>
      <c r="DU894" s="4"/>
      <c r="DV894" s="4"/>
      <c r="DW894" s="4"/>
      <c r="DX894" s="4"/>
      <c r="DY894" s="4"/>
      <c r="DZ894" s="4"/>
      <c r="EA894" s="4"/>
      <c r="EB894" s="4"/>
      <c r="EC894" s="4"/>
      <c r="ED894" s="4"/>
      <c r="EE894" s="4"/>
      <c r="EF894" s="4"/>
      <c r="EG894" s="4"/>
      <c r="EH894" s="4"/>
      <c r="EI894" s="4"/>
      <c r="EJ894" s="4"/>
      <c r="EK894" s="4"/>
      <c r="EL894" s="4"/>
      <c r="EM894" s="4"/>
      <c r="EN894" s="4"/>
      <c r="EO894" s="4"/>
      <c r="EP894" s="4"/>
      <c r="EQ894" s="4"/>
      <c r="ER894" s="4"/>
      <c r="ES894" s="4"/>
      <c r="ET894" s="4"/>
      <c r="EU894" s="4"/>
      <c r="EV894" s="4"/>
      <c r="EW894" s="4"/>
      <c r="EX894" s="4"/>
      <c r="EY894" s="4"/>
      <c r="EZ894" s="4"/>
      <c r="FA894" s="4"/>
      <c r="FB894" s="4"/>
      <c r="FC894" s="4"/>
      <c r="FD894" s="4"/>
      <c r="FE894" s="4"/>
      <c r="FF894" s="4"/>
      <c r="FG894" s="4"/>
      <c r="FH894" s="4"/>
      <c r="FI894" s="4"/>
      <c r="FJ894" s="4"/>
      <c r="FK894" s="4"/>
      <c r="FL894" s="4"/>
      <c r="FM894" s="4"/>
      <c r="FN894" s="4"/>
      <c r="FO894" s="4"/>
      <c r="FP894" s="4"/>
      <c r="FQ894" s="4"/>
      <c r="FR894" s="4"/>
      <c r="FS894" s="4"/>
      <c r="FT894" s="4"/>
      <c r="FU894" s="4"/>
      <c r="FV894" s="4"/>
      <c r="FW894" s="4"/>
      <c r="FX894" s="4"/>
      <c r="FY894" s="4"/>
      <c r="FZ894" s="4"/>
      <c r="GA894" s="4"/>
      <c r="GB894" s="4"/>
      <c r="GC894" s="4"/>
      <c r="GD894" s="4"/>
      <c r="GE894" s="4"/>
      <c r="GF894" s="4"/>
      <c r="GG894" s="4"/>
      <c r="GH894" s="4"/>
      <c r="GI894" s="4"/>
      <c r="GJ894" s="4"/>
      <c r="GK894" s="4"/>
      <c r="GL894" s="4"/>
      <c r="GM894" s="4"/>
      <c r="GN894" s="4"/>
      <c r="GO894" s="4"/>
      <c r="GP894" s="4"/>
      <c r="GQ894" s="4"/>
      <c r="GR894" s="4"/>
      <c r="GS894" s="4"/>
      <c r="GT894" s="4"/>
      <c r="GU894" s="4"/>
      <c r="GV894" s="4"/>
      <c r="GW894" s="4"/>
      <c r="GX894" s="4"/>
    </row>
    <row r="895" spans="1:206" s="3" customFormat="1" x14ac:dyDescent="0.25">
      <c r="A895" s="15"/>
      <c r="B895" s="59"/>
      <c r="C895" s="60"/>
      <c r="D895" s="17"/>
      <c r="E895" s="17"/>
      <c r="F895" s="17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</row>
    <row r="896" spans="1:206" s="3" customFormat="1" x14ac:dyDescent="0.25">
      <c r="A896" s="15"/>
      <c r="B896" s="59"/>
      <c r="C896" s="60"/>
      <c r="D896" s="17"/>
      <c r="E896" s="17"/>
      <c r="F896" s="17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  <c r="DE896" s="4"/>
      <c r="DF896" s="4"/>
      <c r="DG896" s="4"/>
      <c r="DH896" s="4"/>
      <c r="DI896" s="4"/>
      <c r="DJ896" s="4"/>
      <c r="DK896" s="4"/>
      <c r="DL896" s="4"/>
      <c r="DM896" s="4"/>
      <c r="DN896" s="4"/>
      <c r="DO896" s="4"/>
      <c r="DP896" s="4"/>
      <c r="DQ896" s="4"/>
      <c r="DR896" s="4"/>
      <c r="DS896" s="4"/>
      <c r="DT896" s="4"/>
      <c r="DU896" s="4"/>
      <c r="DV896" s="4"/>
      <c r="DW896" s="4"/>
      <c r="DX896" s="4"/>
      <c r="DY896" s="4"/>
      <c r="DZ896" s="4"/>
      <c r="EA896" s="4"/>
      <c r="EB896" s="4"/>
      <c r="EC896" s="4"/>
      <c r="ED896" s="4"/>
      <c r="EE896" s="4"/>
      <c r="EF896" s="4"/>
      <c r="EG896" s="4"/>
      <c r="EH896" s="4"/>
      <c r="EI896" s="4"/>
      <c r="EJ896" s="4"/>
      <c r="EK896" s="4"/>
      <c r="EL896" s="4"/>
      <c r="EM896" s="4"/>
      <c r="EN896" s="4"/>
      <c r="EO896" s="4"/>
      <c r="EP896" s="4"/>
      <c r="EQ896" s="4"/>
      <c r="ER896" s="4"/>
      <c r="ES896" s="4"/>
      <c r="ET896" s="4"/>
      <c r="EU896" s="4"/>
      <c r="EV896" s="4"/>
      <c r="EW896" s="4"/>
      <c r="EX896" s="4"/>
      <c r="EY896" s="4"/>
      <c r="EZ896" s="4"/>
      <c r="FA896" s="4"/>
      <c r="FB896" s="4"/>
      <c r="FC896" s="4"/>
      <c r="FD896" s="4"/>
      <c r="FE896" s="4"/>
      <c r="FF896" s="4"/>
      <c r="FG896" s="4"/>
      <c r="FH896" s="4"/>
      <c r="FI896" s="4"/>
      <c r="FJ896" s="4"/>
      <c r="FK896" s="4"/>
      <c r="FL896" s="4"/>
      <c r="FM896" s="4"/>
      <c r="FN896" s="4"/>
      <c r="FO896" s="4"/>
      <c r="FP896" s="4"/>
      <c r="FQ896" s="4"/>
      <c r="FR896" s="4"/>
      <c r="FS896" s="4"/>
      <c r="FT896" s="4"/>
      <c r="FU896" s="4"/>
      <c r="FV896" s="4"/>
      <c r="FW896" s="4"/>
      <c r="FX896" s="4"/>
      <c r="FY896" s="4"/>
      <c r="FZ896" s="4"/>
      <c r="GA896" s="4"/>
      <c r="GB896" s="4"/>
      <c r="GC896" s="4"/>
      <c r="GD896" s="4"/>
      <c r="GE896" s="4"/>
      <c r="GF896" s="4"/>
      <c r="GG896" s="4"/>
      <c r="GH896" s="4"/>
      <c r="GI896" s="4"/>
      <c r="GJ896" s="4"/>
      <c r="GK896" s="4"/>
      <c r="GL896" s="4"/>
      <c r="GM896" s="4"/>
      <c r="GN896" s="4"/>
      <c r="GO896" s="4"/>
      <c r="GP896" s="4"/>
      <c r="GQ896" s="4"/>
      <c r="GR896" s="4"/>
      <c r="GS896" s="4"/>
      <c r="GT896" s="4"/>
      <c r="GU896" s="4"/>
      <c r="GV896" s="4"/>
      <c r="GW896" s="4"/>
      <c r="GX896" s="4"/>
    </row>
    <row r="897" spans="1:206" s="3" customFormat="1" x14ac:dyDescent="0.25">
      <c r="A897" s="15"/>
      <c r="B897" s="59"/>
      <c r="C897" s="60"/>
      <c r="D897" s="17"/>
      <c r="E897" s="17"/>
      <c r="F897" s="17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</row>
    <row r="898" spans="1:206" s="3" customFormat="1" x14ac:dyDescent="0.25">
      <c r="A898" s="15"/>
      <c r="B898" s="59"/>
      <c r="C898" s="60"/>
      <c r="D898" s="17"/>
      <c r="E898" s="17"/>
      <c r="F898" s="17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  <c r="DE898" s="4"/>
      <c r="DF898" s="4"/>
      <c r="DG898" s="4"/>
      <c r="DH898" s="4"/>
      <c r="DI898" s="4"/>
      <c r="DJ898" s="4"/>
      <c r="DK898" s="4"/>
      <c r="DL898" s="4"/>
      <c r="DM898" s="4"/>
      <c r="DN898" s="4"/>
      <c r="DO898" s="4"/>
      <c r="DP898" s="4"/>
      <c r="DQ898" s="4"/>
      <c r="DR898" s="4"/>
      <c r="DS898" s="4"/>
      <c r="DT898" s="4"/>
      <c r="DU898" s="4"/>
      <c r="DV898" s="4"/>
      <c r="DW898" s="4"/>
      <c r="DX898" s="4"/>
      <c r="DY898" s="4"/>
      <c r="DZ898" s="4"/>
      <c r="EA898" s="4"/>
      <c r="EB898" s="4"/>
      <c r="EC898" s="4"/>
      <c r="ED898" s="4"/>
      <c r="EE898" s="4"/>
      <c r="EF898" s="4"/>
      <c r="EG898" s="4"/>
      <c r="EH898" s="4"/>
      <c r="EI898" s="4"/>
      <c r="EJ898" s="4"/>
      <c r="EK898" s="4"/>
      <c r="EL898" s="4"/>
      <c r="EM898" s="4"/>
      <c r="EN898" s="4"/>
      <c r="EO898" s="4"/>
      <c r="EP898" s="4"/>
      <c r="EQ898" s="4"/>
      <c r="ER898" s="4"/>
      <c r="ES898" s="4"/>
      <c r="ET898" s="4"/>
      <c r="EU898" s="4"/>
      <c r="EV898" s="4"/>
      <c r="EW898" s="4"/>
      <c r="EX898" s="4"/>
      <c r="EY898" s="4"/>
      <c r="EZ898" s="4"/>
      <c r="FA898" s="4"/>
      <c r="FB898" s="4"/>
      <c r="FC898" s="4"/>
      <c r="FD898" s="4"/>
      <c r="FE898" s="4"/>
      <c r="FF898" s="4"/>
      <c r="FG898" s="4"/>
      <c r="FH898" s="4"/>
      <c r="FI898" s="4"/>
      <c r="FJ898" s="4"/>
      <c r="FK898" s="4"/>
      <c r="FL898" s="4"/>
      <c r="FM898" s="4"/>
      <c r="FN898" s="4"/>
      <c r="FO898" s="4"/>
      <c r="FP898" s="4"/>
      <c r="FQ898" s="4"/>
      <c r="FR898" s="4"/>
      <c r="FS898" s="4"/>
      <c r="FT898" s="4"/>
      <c r="FU898" s="4"/>
      <c r="FV898" s="4"/>
      <c r="FW898" s="4"/>
      <c r="FX898" s="4"/>
      <c r="FY898" s="4"/>
      <c r="FZ898" s="4"/>
      <c r="GA898" s="4"/>
      <c r="GB898" s="4"/>
      <c r="GC898" s="4"/>
      <c r="GD898" s="4"/>
      <c r="GE898" s="4"/>
      <c r="GF898" s="4"/>
      <c r="GG898" s="4"/>
      <c r="GH898" s="4"/>
      <c r="GI898" s="4"/>
      <c r="GJ898" s="4"/>
      <c r="GK898" s="4"/>
      <c r="GL898" s="4"/>
      <c r="GM898" s="4"/>
      <c r="GN898" s="4"/>
      <c r="GO898" s="4"/>
      <c r="GP898" s="4"/>
      <c r="GQ898" s="4"/>
      <c r="GR898" s="4"/>
      <c r="GS898" s="4"/>
      <c r="GT898" s="4"/>
      <c r="GU898" s="4"/>
      <c r="GV898" s="4"/>
      <c r="GW898" s="4"/>
      <c r="GX898" s="4"/>
    </row>
    <row r="899" spans="1:206" s="3" customFormat="1" x14ac:dyDescent="0.25">
      <c r="A899" s="15"/>
      <c r="B899" s="59"/>
      <c r="C899" s="60"/>
      <c r="D899" s="17"/>
      <c r="E899" s="17"/>
      <c r="F899" s="17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</row>
    <row r="900" spans="1:206" s="3" customFormat="1" x14ac:dyDescent="0.25">
      <c r="A900" s="15"/>
      <c r="B900" s="59"/>
      <c r="C900" s="60"/>
      <c r="D900" s="17"/>
      <c r="E900" s="17"/>
      <c r="F900" s="17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  <c r="DE900" s="4"/>
      <c r="DF900" s="4"/>
      <c r="DG900" s="4"/>
      <c r="DH900" s="4"/>
      <c r="DI900" s="4"/>
      <c r="DJ900" s="4"/>
      <c r="DK900" s="4"/>
      <c r="DL900" s="4"/>
      <c r="DM900" s="4"/>
      <c r="DN900" s="4"/>
      <c r="DO900" s="4"/>
      <c r="DP900" s="4"/>
      <c r="DQ900" s="4"/>
      <c r="DR900" s="4"/>
      <c r="DS900" s="4"/>
      <c r="DT900" s="4"/>
      <c r="DU900" s="4"/>
      <c r="DV900" s="4"/>
      <c r="DW900" s="4"/>
      <c r="DX900" s="4"/>
      <c r="DY900" s="4"/>
      <c r="DZ900" s="4"/>
      <c r="EA900" s="4"/>
      <c r="EB900" s="4"/>
      <c r="EC900" s="4"/>
      <c r="ED900" s="4"/>
      <c r="EE900" s="4"/>
      <c r="EF900" s="4"/>
      <c r="EG900" s="4"/>
      <c r="EH900" s="4"/>
      <c r="EI900" s="4"/>
      <c r="EJ900" s="4"/>
      <c r="EK900" s="4"/>
      <c r="EL900" s="4"/>
      <c r="EM900" s="4"/>
      <c r="EN900" s="4"/>
      <c r="EO900" s="4"/>
      <c r="EP900" s="4"/>
      <c r="EQ900" s="4"/>
      <c r="ER900" s="4"/>
      <c r="ES900" s="4"/>
      <c r="ET900" s="4"/>
      <c r="EU900" s="4"/>
      <c r="EV900" s="4"/>
      <c r="EW900" s="4"/>
      <c r="EX900" s="4"/>
      <c r="EY900" s="4"/>
      <c r="EZ900" s="4"/>
      <c r="FA900" s="4"/>
      <c r="FB900" s="4"/>
      <c r="FC900" s="4"/>
      <c r="FD900" s="4"/>
      <c r="FE900" s="4"/>
      <c r="FF900" s="4"/>
      <c r="FG900" s="4"/>
      <c r="FH900" s="4"/>
      <c r="FI900" s="4"/>
      <c r="FJ900" s="4"/>
      <c r="FK900" s="4"/>
      <c r="FL900" s="4"/>
      <c r="FM900" s="4"/>
      <c r="FN900" s="4"/>
      <c r="FO900" s="4"/>
      <c r="FP900" s="4"/>
      <c r="FQ900" s="4"/>
      <c r="FR900" s="4"/>
      <c r="FS900" s="4"/>
      <c r="FT900" s="4"/>
      <c r="FU900" s="4"/>
      <c r="FV900" s="4"/>
      <c r="FW900" s="4"/>
      <c r="FX900" s="4"/>
      <c r="FY900" s="4"/>
      <c r="FZ900" s="4"/>
      <c r="GA900" s="4"/>
      <c r="GB900" s="4"/>
      <c r="GC900" s="4"/>
      <c r="GD900" s="4"/>
      <c r="GE900" s="4"/>
      <c r="GF900" s="4"/>
      <c r="GG900" s="4"/>
      <c r="GH900" s="4"/>
      <c r="GI900" s="4"/>
      <c r="GJ900" s="4"/>
      <c r="GK900" s="4"/>
      <c r="GL900" s="4"/>
      <c r="GM900" s="4"/>
      <c r="GN900" s="4"/>
      <c r="GO900" s="4"/>
      <c r="GP900" s="4"/>
      <c r="GQ900" s="4"/>
      <c r="GR900" s="4"/>
      <c r="GS900" s="4"/>
      <c r="GT900" s="4"/>
      <c r="GU900" s="4"/>
      <c r="GV900" s="4"/>
      <c r="GW900" s="4"/>
      <c r="GX900" s="4"/>
    </row>
    <row r="901" spans="1:206" s="3" customFormat="1" x14ac:dyDescent="0.25">
      <c r="A901" s="15"/>
      <c r="B901" s="59"/>
      <c r="C901" s="60"/>
      <c r="D901" s="17"/>
      <c r="E901" s="17"/>
      <c r="F901" s="17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</row>
    <row r="902" spans="1:206" s="3" customFormat="1" x14ac:dyDescent="0.25">
      <c r="A902" s="15"/>
      <c r="B902" s="59"/>
      <c r="C902" s="60"/>
      <c r="D902" s="17"/>
      <c r="E902" s="17"/>
      <c r="F902" s="17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  <c r="DE902" s="4"/>
      <c r="DF902" s="4"/>
      <c r="DG902" s="4"/>
      <c r="DH902" s="4"/>
      <c r="DI902" s="4"/>
      <c r="DJ902" s="4"/>
      <c r="DK902" s="4"/>
      <c r="DL902" s="4"/>
      <c r="DM902" s="4"/>
      <c r="DN902" s="4"/>
      <c r="DO902" s="4"/>
      <c r="DP902" s="4"/>
      <c r="DQ902" s="4"/>
      <c r="DR902" s="4"/>
      <c r="DS902" s="4"/>
      <c r="DT902" s="4"/>
      <c r="DU902" s="4"/>
      <c r="DV902" s="4"/>
      <c r="DW902" s="4"/>
      <c r="DX902" s="4"/>
      <c r="DY902" s="4"/>
      <c r="DZ902" s="4"/>
      <c r="EA902" s="4"/>
      <c r="EB902" s="4"/>
      <c r="EC902" s="4"/>
      <c r="ED902" s="4"/>
      <c r="EE902" s="4"/>
      <c r="EF902" s="4"/>
      <c r="EG902" s="4"/>
      <c r="EH902" s="4"/>
      <c r="EI902" s="4"/>
      <c r="EJ902" s="4"/>
      <c r="EK902" s="4"/>
      <c r="EL902" s="4"/>
      <c r="EM902" s="4"/>
      <c r="EN902" s="4"/>
      <c r="EO902" s="4"/>
      <c r="EP902" s="4"/>
      <c r="EQ902" s="4"/>
      <c r="ER902" s="4"/>
      <c r="ES902" s="4"/>
      <c r="ET902" s="4"/>
      <c r="EU902" s="4"/>
      <c r="EV902" s="4"/>
      <c r="EW902" s="4"/>
      <c r="EX902" s="4"/>
      <c r="EY902" s="4"/>
      <c r="EZ902" s="4"/>
      <c r="FA902" s="4"/>
      <c r="FB902" s="4"/>
      <c r="FC902" s="4"/>
      <c r="FD902" s="4"/>
      <c r="FE902" s="4"/>
      <c r="FF902" s="4"/>
      <c r="FG902" s="4"/>
      <c r="FH902" s="4"/>
      <c r="FI902" s="4"/>
      <c r="FJ902" s="4"/>
      <c r="FK902" s="4"/>
      <c r="FL902" s="4"/>
      <c r="FM902" s="4"/>
      <c r="FN902" s="4"/>
      <c r="FO902" s="4"/>
      <c r="FP902" s="4"/>
      <c r="FQ902" s="4"/>
      <c r="FR902" s="4"/>
      <c r="FS902" s="4"/>
      <c r="FT902" s="4"/>
      <c r="FU902" s="4"/>
      <c r="FV902" s="4"/>
      <c r="FW902" s="4"/>
      <c r="FX902" s="4"/>
      <c r="FY902" s="4"/>
      <c r="FZ902" s="4"/>
      <c r="GA902" s="4"/>
      <c r="GB902" s="4"/>
      <c r="GC902" s="4"/>
      <c r="GD902" s="4"/>
      <c r="GE902" s="4"/>
      <c r="GF902" s="4"/>
      <c r="GG902" s="4"/>
      <c r="GH902" s="4"/>
      <c r="GI902" s="4"/>
      <c r="GJ902" s="4"/>
      <c r="GK902" s="4"/>
      <c r="GL902" s="4"/>
      <c r="GM902" s="4"/>
      <c r="GN902" s="4"/>
      <c r="GO902" s="4"/>
      <c r="GP902" s="4"/>
      <c r="GQ902" s="4"/>
      <c r="GR902" s="4"/>
      <c r="GS902" s="4"/>
      <c r="GT902" s="4"/>
      <c r="GU902" s="4"/>
      <c r="GV902" s="4"/>
      <c r="GW902" s="4"/>
      <c r="GX902" s="4"/>
    </row>
    <row r="903" spans="1:206" s="3" customFormat="1" x14ac:dyDescent="0.25">
      <c r="A903" s="15"/>
      <c r="B903" s="59"/>
      <c r="C903" s="60"/>
      <c r="D903" s="17"/>
      <c r="E903" s="17"/>
      <c r="F903" s="17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</row>
    <row r="904" spans="1:206" s="3" customFormat="1" x14ac:dyDescent="0.25">
      <c r="A904" s="15"/>
      <c r="B904" s="59"/>
      <c r="C904" s="60"/>
      <c r="D904" s="17"/>
      <c r="E904" s="17"/>
      <c r="F904" s="17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  <c r="DE904" s="4"/>
      <c r="DF904" s="4"/>
      <c r="DG904" s="4"/>
      <c r="DH904" s="4"/>
      <c r="DI904" s="4"/>
      <c r="DJ904" s="4"/>
      <c r="DK904" s="4"/>
      <c r="DL904" s="4"/>
      <c r="DM904" s="4"/>
      <c r="DN904" s="4"/>
      <c r="DO904" s="4"/>
      <c r="DP904" s="4"/>
      <c r="DQ904" s="4"/>
      <c r="DR904" s="4"/>
      <c r="DS904" s="4"/>
      <c r="DT904" s="4"/>
      <c r="DU904" s="4"/>
      <c r="DV904" s="4"/>
      <c r="DW904" s="4"/>
      <c r="DX904" s="4"/>
      <c r="DY904" s="4"/>
      <c r="DZ904" s="4"/>
      <c r="EA904" s="4"/>
      <c r="EB904" s="4"/>
      <c r="EC904" s="4"/>
      <c r="ED904" s="4"/>
      <c r="EE904" s="4"/>
      <c r="EF904" s="4"/>
      <c r="EG904" s="4"/>
      <c r="EH904" s="4"/>
      <c r="EI904" s="4"/>
      <c r="EJ904" s="4"/>
      <c r="EK904" s="4"/>
      <c r="EL904" s="4"/>
      <c r="EM904" s="4"/>
      <c r="EN904" s="4"/>
      <c r="EO904" s="4"/>
      <c r="EP904" s="4"/>
      <c r="EQ904" s="4"/>
      <c r="ER904" s="4"/>
      <c r="ES904" s="4"/>
      <c r="ET904" s="4"/>
      <c r="EU904" s="4"/>
      <c r="EV904" s="4"/>
      <c r="EW904" s="4"/>
      <c r="EX904" s="4"/>
      <c r="EY904" s="4"/>
      <c r="EZ904" s="4"/>
      <c r="FA904" s="4"/>
      <c r="FB904" s="4"/>
      <c r="FC904" s="4"/>
      <c r="FD904" s="4"/>
      <c r="FE904" s="4"/>
      <c r="FF904" s="4"/>
      <c r="FG904" s="4"/>
      <c r="FH904" s="4"/>
      <c r="FI904" s="4"/>
      <c r="FJ904" s="4"/>
      <c r="FK904" s="4"/>
      <c r="FL904" s="4"/>
      <c r="FM904" s="4"/>
      <c r="FN904" s="4"/>
      <c r="FO904" s="4"/>
      <c r="FP904" s="4"/>
      <c r="FQ904" s="4"/>
      <c r="FR904" s="4"/>
      <c r="FS904" s="4"/>
      <c r="FT904" s="4"/>
      <c r="FU904" s="4"/>
      <c r="FV904" s="4"/>
      <c r="FW904" s="4"/>
      <c r="FX904" s="4"/>
      <c r="FY904" s="4"/>
      <c r="FZ904" s="4"/>
      <c r="GA904" s="4"/>
      <c r="GB904" s="4"/>
      <c r="GC904" s="4"/>
      <c r="GD904" s="4"/>
      <c r="GE904" s="4"/>
      <c r="GF904" s="4"/>
      <c r="GG904" s="4"/>
      <c r="GH904" s="4"/>
      <c r="GI904" s="4"/>
      <c r="GJ904" s="4"/>
      <c r="GK904" s="4"/>
      <c r="GL904" s="4"/>
      <c r="GM904" s="4"/>
      <c r="GN904" s="4"/>
      <c r="GO904" s="4"/>
      <c r="GP904" s="4"/>
      <c r="GQ904" s="4"/>
      <c r="GR904" s="4"/>
      <c r="GS904" s="4"/>
      <c r="GT904" s="4"/>
      <c r="GU904" s="4"/>
      <c r="GV904" s="4"/>
      <c r="GW904" s="4"/>
      <c r="GX904" s="4"/>
    </row>
    <row r="905" spans="1:206" s="3" customFormat="1" x14ac:dyDescent="0.25">
      <c r="A905" s="15"/>
      <c r="B905" s="59"/>
      <c r="C905" s="60"/>
      <c r="D905" s="17"/>
      <c r="E905" s="17"/>
      <c r="F905" s="17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</row>
    <row r="906" spans="1:206" s="3" customFormat="1" x14ac:dyDescent="0.25">
      <c r="A906" s="15"/>
      <c r="B906" s="59"/>
      <c r="C906" s="60"/>
      <c r="D906" s="17"/>
      <c r="E906" s="17"/>
      <c r="F906" s="17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  <c r="DE906" s="4"/>
      <c r="DF906" s="4"/>
      <c r="DG906" s="4"/>
      <c r="DH906" s="4"/>
      <c r="DI906" s="4"/>
      <c r="DJ906" s="4"/>
      <c r="DK906" s="4"/>
      <c r="DL906" s="4"/>
      <c r="DM906" s="4"/>
      <c r="DN906" s="4"/>
      <c r="DO906" s="4"/>
      <c r="DP906" s="4"/>
      <c r="DQ906" s="4"/>
      <c r="DR906" s="4"/>
      <c r="DS906" s="4"/>
      <c r="DT906" s="4"/>
      <c r="DU906" s="4"/>
      <c r="DV906" s="4"/>
      <c r="DW906" s="4"/>
      <c r="DX906" s="4"/>
      <c r="DY906" s="4"/>
      <c r="DZ906" s="4"/>
      <c r="EA906" s="4"/>
      <c r="EB906" s="4"/>
      <c r="EC906" s="4"/>
      <c r="ED906" s="4"/>
      <c r="EE906" s="4"/>
      <c r="EF906" s="4"/>
      <c r="EG906" s="4"/>
      <c r="EH906" s="4"/>
      <c r="EI906" s="4"/>
      <c r="EJ906" s="4"/>
      <c r="EK906" s="4"/>
      <c r="EL906" s="4"/>
      <c r="EM906" s="4"/>
      <c r="EN906" s="4"/>
      <c r="EO906" s="4"/>
      <c r="EP906" s="4"/>
      <c r="EQ906" s="4"/>
      <c r="ER906" s="4"/>
      <c r="ES906" s="4"/>
      <c r="ET906" s="4"/>
      <c r="EU906" s="4"/>
      <c r="EV906" s="4"/>
      <c r="EW906" s="4"/>
      <c r="EX906" s="4"/>
      <c r="EY906" s="4"/>
      <c r="EZ906" s="4"/>
      <c r="FA906" s="4"/>
      <c r="FB906" s="4"/>
      <c r="FC906" s="4"/>
      <c r="FD906" s="4"/>
      <c r="FE906" s="4"/>
      <c r="FF906" s="4"/>
      <c r="FG906" s="4"/>
      <c r="FH906" s="4"/>
      <c r="FI906" s="4"/>
      <c r="FJ906" s="4"/>
      <c r="FK906" s="4"/>
      <c r="FL906" s="4"/>
      <c r="FM906" s="4"/>
      <c r="FN906" s="4"/>
      <c r="FO906" s="4"/>
      <c r="FP906" s="4"/>
      <c r="FQ906" s="4"/>
      <c r="FR906" s="4"/>
      <c r="FS906" s="4"/>
      <c r="FT906" s="4"/>
      <c r="FU906" s="4"/>
      <c r="FV906" s="4"/>
      <c r="FW906" s="4"/>
      <c r="FX906" s="4"/>
      <c r="FY906" s="4"/>
      <c r="FZ906" s="4"/>
      <c r="GA906" s="4"/>
      <c r="GB906" s="4"/>
      <c r="GC906" s="4"/>
      <c r="GD906" s="4"/>
      <c r="GE906" s="4"/>
      <c r="GF906" s="4"/>
      <c r="GG906" s="4"/>
      <c r="GH906" s="4"/>
      <c r="GI906" s="4"/>
      <c r="GJ906" s="4"/>
      <c r="GK906" s="4"/>
      <c r="GL906" s="4"/>
      <c r="GM906" s="4"/>
      <c r="GN906" s="4"/>
      <c r="GO906" s="4"/>
      <c r="GP906" s="4"/>
      <c r="GQ906" s="4"/>
      <c r="GR906" s="4"/>
      <c r="GS906" s="4"/>
      <c r="GT906" s="4"/>
      <c r="GU906" s="4"/>
      <c r="GV906" s="4"/>
      <c r="GW906" s="4"/>
      <c r="GX906" s="4"/>
    </row>
    <row r="907" spans="1:206" s="3" customFormat="1" x14ac:dyDescent="0.25">
      <c r="A907" s="15"/>
      <c r="B907" s="59"/>
      <c r="C907" s="60"/>
      <c r="D907" s="17"/>
      <c r="E907" s="17"/>
      <c r="F907" s="17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</row>
    <row r="908" spans="1:206" s="3" customFormat="1" x14ac:dyDescent="0.25">
      <c r="A908" s="15"/>
      <c r="B908" s="59"/>
      <c r="C908" s="60"/>
      <c r="D908" s="17"/>
      <c r="E908" s="17"/>
      <c r="F908" s="17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  <c r="DE908" s="4"/>
      <c r="DF908" s="4"/>
      <c r="DG908" s="4"/>
      <c r="DH908" s="4"/>
      <c r="DI908" s="4"/>
      <c r="DJ908" s="4"/>
      <c r="DK908" s="4"/>
      <c r="DL908" s="4"/>
      <c r="DM908" s="4"/>
      <c r="DN908" s="4"/>
      <c r="DO908" s="4"/>
      <c r="DP908" s="4"/>
      <c r="DQ908" s="4"/>
      <c r="DR908" s="4"/>
      <c r="DS908" s="4"/>
      <c r="DT908" s="4"/>
      <c r="DU908" s="4"/>
      <c r="DV908" s="4"/>
      <c r="DW908" s="4"/>
      <c r="DX908" s="4"/>
      <c r="DY908" s="4"/>
      <c r="DZ908" s="4"/>
      <c r="EA908" s="4"/>
      <c r="EB908" s="4"/>
      <c r="EC908" s="4"/>
      <c r="ED908" s="4"/>
      <c r="EE908" s="4"/>
      <c r="EF908" s="4"/>
      <c r="EG908" s="4"/>
      <c r="EH908" s="4"/>
      <c r="EI908" s="4"/>
      <c r="EJ908" s="4"/>
      <c r="EK908" s="4"/>
      <c r="EL908" s="4"/>
      <c r="EM908" s="4"/>
      <c r="EN908" s="4"/>
      <c r="EO908" s="4"/>
      <c r="EP908" s="4"/>
      <c r="EQ908" s="4"/>
      <c r="ER908" s="4"/>
      <c r="ES908" s="4"/>
      <c r="ET908" s="4"/>
      <c r="EU908" s="4"/>
      <c r="EV908" s="4"/>
      <c r="EW908" s="4"/>
      <c r="EX908" s="4"/>
      <c r="EY908" s="4"/>
      <c r="EZ908" s="4"/>
      <c r="FA908" s="4"/>
      <c r="FB908" s="4"/>
      <c r="FC908" s="4"/>
      <c r="FD908" s="4"/>
      <c r="FE908" s="4"/>
      <c r="FF908" s="4"/>
      <c r="FG908" s="4"/>
      <c r="FH908" s="4"/>
      <c r="FI908" s="4"/>
      <c r="FJ908" s="4"/>
      <c r="FK908" s="4"/>
      <c r="FL908" s="4"/>
      <c r="FM908" s="4"/>
      <c r="FN908" s="4"/>
      <c r="FO908" s="4"/>
      <c r="FP908" s="4"/>
      <c r="FQ908" s="4"/>
      <c r="FR908" s="4"/>
      <c r="FS908" s="4"/>
      <c r="FT908" s="4"/>
      <c r="FU908" s="4"/>
      <c r="FV908" s="4"/>
      <c r="FW908" s="4"/>
      <c r="FX908" s="4"/>
      <c r="FY908" s="4"/>
      <c r="FZ908" s="4"/>
      <c r="GA908" s="4"/>
      <c r="GB908" s="4"/>
      <c r="GC908" s="4"/>
      <c r="GD908" s="4"/>
      <c r="GE908" s="4"/>
      <c r="GF908" s="4"/>
      <c r="GG908" s="4"/>
      <c r="GH908" s="4"/>
      <c r="GI908" s="4"/>
      <c r="GJ908" s="4"/>
      <c r="GK908" s="4"/>
      <c r="GL908" s="4"/>
      <c r="GM908" s="4"/>
      <c r="GN908" s="4"/>
      <c r="GO908" s="4"/>
      <c r="GP908" s="4"/>
      <c r="GQ908" s="4"/>
      <c r="GR908" s="4"/>
      <c r="GS908" s="4"/>
      <c r="GT908" s="4"/>
      <c r="GU908" s="4"/>
      <c r="GV908" s="4"/>
      <c r="GW908" s="4"/>
      <c r="GX908" s="4"/>
    </row>
    <row r="909" spans="1:206" s="3" customFormat="1" x14ac:dyDescent="0.25">
      <c r="A909" s="15"/>
      <c r="B909" s="59"/>
      <c r="C909" s="60"/>
      <c r="D909" s="17"/>
      <c r="E909" s="17"/>
      <c r="F909" s="17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</row>
    <row r="910" spans="1:206" s="3" customFormat="1" x14ac:dyDescent="0.25">
      <c r="A910" s="15"/>
      <c r="B910" s="59"/>
      <c r="C910" s="60"/>
      <c r="D910" s="17"/>
      <c r="E910" s="17"/>
      <c r="F910" s="17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  <c r="DE910" s="4"/>
      <c r="DF910" s="4"/>
      <c r="DG910" s="4"/>
      <c r="DH910" s="4"/>
      <c r="DI910" s="4"/>
      <c r="DJ910" s="4"/>
      <c r="DK910" s="4"/>
      <c r="DL910" s="4"/>
      <c r="DM910" s="4"/>
      <c r="DN910" s="4"/>
      <c r="DO910" s="4"/>
      <c r="DP910" s="4"/>
      <c r="DQ910" s="4"/>
      <c r="DR910" s="4"/>
      <c r="DS910" s="4"/>
      <c r="DT910" s="4"/>
      <c r="DU910" s="4"/>
      <c r="DV910" s="4"/>
      <c r="DW910" s="4"/>
      <c r="DX910" s="4"/>
      <c r="DY910" s="4"/>
      <c r="DZ910" s="4"/>
      <c r="EA910" s="4"/>
      <c r="EB910" s="4"/>
      <c r="EC910" s="4"/>
      <c r="ED910" s="4"/>
      <c r="EE910" s="4"/>
      <c r="EF910" s="4"/>
      <c r="EG910" s="4"/>
      <c r="EH910" s="4"/>
      <c r="EI910" s="4"/>
      <c r="EJ910" s="4"/>
      <c r="EK910" s="4"/>
      <c r="EL910" s="4"/>
      <c r="EM910" s="4"/>
      <c r="EN910" s="4"/>
      <c r="EO910" s="4"/>
      <c r="EP910" s="4"/>
      <c r="EQ910" s="4"/>
      <c r="ER910" s="4"/>
      <c r="ES910" s="4"/>
      <c r="ET910" s="4"/>
      <c r="EU910" s="4"/>
      <c r="EV910" s="4"/>
      <c r="EW910" s="4"/>
      <c r="EX910" s="4"/>
      <c r="EY910" s="4"/>
      <c r="EZ910" s="4"/>
      <c r="FA910" s="4"/>
      <c r="FB910" s="4"/>
      <c r="FC910" s="4"/>
      <c r="FD910" s="4"/>
      <c r="FE910" s="4"/>
      <c r="FF910" s="4"/>
      <c r="FG910" s="4"/>
      <c r="FH910" s="4"/>
      <c r="FI910" s="4"/>
      <c r="FJ910" s="4"/>
      <c r="FK910" s="4"/>
      <c r="FL910" s="4"/>
      <c r="FM910" s="4"/>
      <c r="FN910" s="4"/>
      <c r="FO910" s="4"/>
      <c r="FP910" s="4"/>
      <c r="FQ910" s="4"/>
      <c r="FR910" s="4"/>
      <c r="FS910" s="4"/>
      <c r="FT910" s="4"/>
      <c r="FU910" s="4"/>
      <c r="FV910" s="4"/>
      <c r="FW910" s="4"/>
      <c r="FX910" s="4"/>
      <c r="FY910" s="4"/>
      <c r="FZ910" s="4"/>
      <c r="GA910" s="4"/>
      <c r="GB910" s="4"/>
      <c r="GC910" s="4"/>
      <c r="GD910" s="4"/>
      <c r="GE910" s="4"/>
      <c r="GF910" s="4"/>
      <c r="GG910" s="4"/>
      <c r="GH910" s="4"/>
      <c r="GI910" s="4"/>
      <c r="GJ910" s="4"/>
      <c r="GK910" s="4"/>
      <c r="GL910" s="4"/>
      <c r="GM910" s="4"/>
      <c r="GN910" s="4"/>
      <c r="GO910" s="4"/>
      <c r="GP910" s="4"/>
      <c r="GQ910" s="4"/>
      <c r="GR910" s="4"/>
      <c r="GS910" s="4"/>
      <c r="GT910" s="4"/>
      <c r="GU910" s="4"/>
      <c r="GV910" s="4"/>
      <c r="GW910" s="4"/>
      <c r="GX910" s="4"/>
    </row>
    <row r="911" spans="1:206" s="3" customFormat="1" x14ac:dyDescent="0.25">
      <c r="A911" s="15"/>
      <c r="B911" s="59"/>
      <c r="C911" s="60"/>
      <c r="D911" s="17"/>
      <c r="E911" s="17"/>
      <c r="F911" s="17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</row>
    <row r="912" spans="1:206" s="3" customFormat="1" x14ac:dyDescent="0.25">
      <c r="A912" s="15"/>
      <c r="B912" s="59"/>
      <c r="C912" s="60"/>
      <c r="D912" s="17"/>
      <c r="E912" s="17"/>
      <c r="F912" s="17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  <c r="DE912" s="4"/>
      <c r="DF912" s="4"/>
      <c r="DG912" s="4"/>
      <c r="DH912" s="4"/>
      <c r="DI912" s="4"/>
      <c r="DJ912" s="4"/>
      <c r="DK912" s="4"/>
      <c r="DL912" s="4"/>
      <c r="DM912" s="4"/>
      <c r="DN912" s="4"/>
      <c r="DO912" s="4"/>
      <c r="DP912" s="4"/>
      <c r="DQ912" s="4"/>
      <c r="DR912" s="4"/>
      <c r="DS912" s="4"/>
      <c r="DT912" s="4"/>
      <c r="DU912" s="4"/>
      <c r="DV912" s="4"/>
      <c r="DW912" s="4"/>
      <c r="DX912" s="4"/>
      <c r="DY912" s="4"/>
      <c r="DZ912" s="4"/>
      <c r="EA912" s="4"/>
      <c r="EB912" s="4"/>
      <c r="EC912" s="4"/>
      <c r="ED912" s="4"/>
      <c r="EE912" s="4"/>
      <c r="EF912" s="4"/>
      <c r="EG912" s="4"/>
      <c r="EH912" s="4"/>
      <c r="EI912" s="4"/>
      <c r="EJ912" s="4"/>
      <c r="EK912" s="4"/>
      <c r="EL912" s="4"/>
      <c r="EM912" s="4"/>
      <c r="EN912" s="4"/>
      <c r="EO912" s="4"/>
      <c r="EP912" s="4"/>
      <c r="EQ912" s="4"/>
      <c r="ER912" s="4"/>
      <c r="ES912" s="4"/>
      <c r="ET912" s="4"/>
      <c r="EU912" s="4"/>
      <c r="EV912" s="4"/>
      <c r="EW912" s="4"/>
      <c r="EX912" s="4"/>
      <c r="EY912" s="4"/>
      <c r="EZ912" s="4"/>
      <c r="FA912" s="4"/>
      <c r="FB912" s="4"/>
      <c r="FC912" s="4"/>
      <c r="FD912" s="4"/>
      <c r="FE912" s="4"/>
      <c r="FF912" s="4"/>
      <c r="FG912" s="4"/>
      <c r="FH912" s="4"/>
      <c r="FI912" s="4"/>
      <c r="FJ912" s="4"/>
      <c r="FK912" s="4"/>
      <c r="FL912" s="4"/>
      <c r="FM912" s="4"/>
      <c r="FN912" s="4"/>
      <c r="FO912" s="4"/>
      <c r="FP912" s="4"/>
      <c r="FQ912" s="4"/>
      <c r="FR912" s="4"/>
      <c r="FS912" s="4"/>
      <c r="FT912" s="4"/>
      <c r="FU912" s="4"/>
      <c r="FV912" s="4"/>
      <c r="FW912" s="4"/>
      <c r="FX912" s="4"/>
      <c r="FY912" s="4"/>
      <c r="FZ912" s="4"/>
      <c r="GA912" s="4"/>
      <c r="GB912" s="4"/>
      <c r="GC912" s="4"/>
      <c r="GD912" s="4"/>
      <c r="GE912" s="4"/>
      <c r="GF912" s="4"/>
      <c r="GG912" s="4"/>
      <c r="GH912" s="4"/>
      <c r="GI912" s="4"/>
      <c r="GJ912" s="4"/>
      <c r="GK912" s="4"/>
      <c r="GL912" s="4"/>
      <c r="GM912" s="4"/>
      <c r="GN912" s="4"/>
      <c r="GO912" s="4"/>
      <c r="GP912" s="4"/>
      <c r="GQ912" s="4"/>
      <c r="GR912" s="4"/>
      <c r="GS912" s="4"/>
      <c r="GT912" s="4"/>
      <c r="GU912" s="4"/>
      <c r="GV912" s="4"/>
      <c r="GW912" s="4"/>
      <c r="GX912" s="4"/>
    </row>
    <row r="913" spans="1:206" s="3" customFormat="1" x14ac:dyDescent="0.25">
      <c r="A913" s="15"/>
      <c r="B913" s="59"/>
      <c r="C913" s="60"/>
      <c r="D913" s="17"/>
      <c r="E913" s="17"/>
      <c r="F913" s="17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</row>
    <row r="914" spans="1:206" s="3" customFormat="1" x14ac:dyDescent="0.25">
      <c r="A914" s="15"/>
      <c r="B914" s="59"/>
      <c r="C914" s="60"/>
      <c r="D914" s="17"/>
      <c r="E914" s="17"/>
      <c r="F914" s="17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  <c r="DE914" s="4"/>
      <c r="DF914" s="4"/>
      <c r="DG914" s="4"/>
      <c r="DH914" s="4"/>
      <c r="DI914" s="4"/>
      <c r="DJ914" s="4"/>
      <c r="DK914" s="4"/>
      <c r="DL914" s="4"/>
      <c r="DM914" s="4"/>
      <c r="DN914" s="4"/>
      <c r="DO914" s="4"/>
      <c r="DP914" s="4"/>
      <c r="DQ914" s="4"/>
      <c r="DR914" s="4"/>
      <c r="DS914" s="4"/>
      <c r="DT914" s="4"/>
      <c r="DU914" s="4"/>
      <c r="DV914" s="4"/>
      <c r="DW914" s="4"/>
      <c r="DX914" s="4"/>
      <c r="DY914" s="4"/>
      <c r="DZ914" s="4"/>
      <c r="EA914" s="4"/>
      <c r="EB914" s="4"/>
      <c r="EC914" s="4"/>
      <c r="ED914" s="4"/>
      <c r="EE914" s="4"/>
      <c r="EF914" s="4"/>
      <c r="EG914" s="4"/>
      <c r="EH914" s="4"/>
      <c r="EI914" s="4"/>
      <c r="EJ914" s="4"/>
      <c r="EK914" s="4"/>
      <c r="EL914" s="4"/>
      <c r="EM914" s="4"/>
      <c r="EN914" s="4"/>
      <c r="EO914" s="4"/>
      <c r="EP914" s="4"/>
      <c r="EQ914" s="4"/>
      <c r="ER914" s="4"/>
      <c r="ES914" s="4"/>
      <c r="ET914" s="4"/>
      <c r="EU914" s="4"/>
      <c r="EV914" s="4"/>
      <c r="EW914" s="4"/>
      <c r="EX914" s="4"/>
      <c r="EY914" s="4"/>
      <c r="EZ914" s="4"/>
      <c r="FA914" s="4"/>
      <c r="FB914" s="4"/>
      <c r="FC914" s="4"/>
      <c r="FD914" s="4"/>
      <c r="FE914" s="4"/>
      <c r="FF914" s="4"/>
      <c r="FG914" s="4"/>
      <c r="FH914" s="4"/>
      <c r="FI914" s="4"/>
      <c r="FJ914" s="4"/>
      <c r="FK914" s="4"/>
      <c r="FL914" s="4"/>
      <c r="FM914" s="4"/>
      <c r="FN914" s="4"/>
      <c r="FO914" s="4"/>
      <c r="FP914" s="4"/>
      <c r="FQ914" s="4"/>
      <c r="FR914" s="4"/>
      <c r="FS914" s="4"/>
      <c r="FT914" s="4"/>
      <c r="FU914" s="4"/>
      <c r="FV914" s="4"/>
      <c r="FW914" s="4"/>
      <c r="FX914" s="4"/>
      <c r="FY914" s="4"/>
      <c r="FZ914" s="4"/>
      <c r="GA914" s="4"/>
      <c r="GB914" s="4"/>
      <c r="GC914" s="4"/>
      <c r="GD914" s="4"/>
      <c r="GE914" s="4"/>
      <c r="GF914" s="4"/>
      <c r="GG914" s="4"/>
      <c r="GH914" s="4"/>
      <c r="GI914" s="4"/>
      <c r="GJ914" s="4"/>
      <c r="GK914" s="4"/>
      <c r="GL914" s="4"/>
      <c r="GM914" s="4"/>
      <c r="GN914" s="4"/>
      <c r="GO914" s="4"/>
      <c r="GP914" s="4"/>
      <c r="GQ914" s="4"/>
      <c r="GR914" s="4"/>
      <c r="GS914" s="4"/>
      <c r="GT914" s="4"/>
      <c r="GU914" s="4"/>
      <c r="GV914" s="4"/>
      <c r="GW914" s="4"/>
      <c r="GX914" s="4"/>
    </row>
    <row r="915" spans="1:206" s="3" customFormat="1" x14ac:dyDescent="0.25">
      <c r="A915" s="15"/>
      <c r="B915" s="59"/>
      <c r="C915" s="60"/>
      <c r="D915" s="17"/>
      <c r="E915" s="17"/>
      <c r="F915" s="17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</row>
    <row r="916" spans="1:206" s="3" customFormat="1" x14ac:dyDescent="0.25">
      <c r="A916" s="15"/>
      <c r="B916" s="59"/>
      <c r="C916" s="60"/>
      <c r="D916" s="17"/>
      <c r="E916" s="17"/>
      <c r="F916" s="17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  <c r="DE916" s="4"/>
      <c r="DF916" s="4"/>
      <c r="DG916" s="4"/>
      <c r="DH916" s="4"/>
      <c r="DI916" s="4"/>
      <c r="DJ916" s="4"/>
      <c r="DK916" s="4"/>
      <c r="DL916" s="4"/>
      <c r="DM916" s="4"/>
      <c r="DN916" s="4"/>
      <c r="DO916" s="4"/>
      <c r="DP916" s="4"/>
      <c r="DQ916" s="4"/>
      <c r="DR916" s="4"/>
      <c r="DS916" s="4"/>
      <c r="DT916" s="4"/>
      <c r="DU916" s="4"/>
      <c r="DV916" s="4"/>
      <c r="DW916" s="4"/>
      <c r="DX916" s="4"/>
      <c r="DY916" s="4"/>
      <c r="DZ916" s="4"/>
      <c r="EA916" s="4"/>
      <c r="EB916" s="4"/>
      <c r="EC916" s="4"/>
      <c r="ED916" s="4"/>
      <c r="EE916" s="4"/>
      <c r="EF916" s="4"/>
      <c r="EG916" s="4"/>
      <c r="EH916" s="4"/>
      <c r="EI916" s="4"/>
      <c r="EJ916" s="4"/>
      <c r="EK916" s="4"/>
      <c r="EL916" s="4"/>
      <c r="EM916" s="4"/>
      <c r="EN916" s="4"/>
      <c r="EO916" s="4"/>
      <c r="EP916" s="4"/>
      <c r="EQ916" s="4"/>
      <c r="ER916" s="4"/>
      <c r="ES916" s="4"/>
      <c r="ET916" s="4"/>
      <c r="EU916" s="4"/>
      <c r="EV916" s="4"/>
      <c r="EW916" s="4"/>
      <c r="EX916" s="4"/>
      <c r="EY916" s="4"/>
      <c r="EZ916" s="4"/>
      <c r="FA916" s="4"/>
      <c r="FB916" s="4"/>
      <c r="FC916" s="4"/>
      <c r="FD916" s="4"/>
      <c r="FE916" s="4"/>
      <c r="FF916" s="4"/>
      <c r="FG916" s="4"/>
      <c r="FH916" s="4"/>
      <c r="FI916" s="4"/>
      <c r="FJ916" s="4"/>
      <c r="FK916" s="4"/>
      <c r="FL916" s="4"/>
      <c r="FM916" s="4"/>
      <c r="FN916" s="4"/>
      <c r="FO916" s="4"/>
      <c r="FP916" s="4"/>
      <c r="FQ916" s="4"/>
      <c r="FR916" s="4"/>
      <c r="FS916" s="4"/>
      <c r="FT916" s="4"/>
      <c r="FU916" s="4"/>
      <c r="FV916" s="4"/>
      <c r="FW916" s="4"/>
      <c r="FX916" s="4"/>
      <c r="FY916" s="4"/>
      <c r="FZ916" s="4"/>
      <c r="GA916" s="4"/>
      <c r="GB916" s="4"/>
      <c r="GC916" s="4"/>
      <c r="GD916" s="4"/>
      <c r="GE916" s="4"/>
      <c r="GF916" s="4"/>
      <c r="GG916" s="4"/>
      <c r="GH916" s="4"/>
      <c r="GI916" s="4"/>
      <c r="GJ916" s="4"/>
      <c r="GK916" s="4"/>
      <c r="GL916" s="4"/>
      <c r="GM916" s="4"/>
      <c r="GN916" s="4"/>
      <c r="GO916" s="4"/>
      <c r="GP916" s="4"/>
      <c r="GQ916" s="4"/>
      <c r="GR916" s="4"/>
      <c r="GS916" s="4"/>
      <c r="GT916" s="4"/>
      <c r="GU916" s="4"/>
      <c r="GV916" s="4"/>
      <c r="GW916" s="4"/>
      <c r="GX916" s="4"/>
    </row>
    <row r="917" spans="1:206" s="3" customFormat="1" x14ac:dyDescent="0.25">
      <c r="A917" s="15"/>
      <c r="B917" s="59"/>
      <c r="C917" s="60"/>
      <c r="D917" s="17"/>
      <c r="E917" s="17"/>
      <c r="F917" s="17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</row>
    <row r="918" spans="1:206" s="3" customFormat="1" x14ac:dyDescent="0.25">
      <c r="A918" s="15"/>
      <c r="B918" s="59"/>
      <c r="C918" s="60"/>
      <c r="D918" s="17"/>
      <c r="E918" s="17"/>
      <c r="F918" s="17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  <c r="DE918" s="4"/>
      <c r="DF918" s="4"/>
      <c r="DG918" s="4"/>
      <c r="DH918" s="4"/>
      <c r="DI918" s="4"/>
      <c r="DJ918" s="4"/>
      <c r="DK918" s="4"/>
      <c r="DL918" s="4"/>
      <c r="DM918" s="4"/>
      <c r="DN918" s="4"/>
      <c r="DO918" s="4"/>
      <c r="DP918" s="4"/>
      <c r="DQ918" s="4"/>
      <c r="DR918" s="4"/>
      <c r="DS918" s="4"/>
      <c r="DT918" s="4"/>
      <c r="DU918" s="4"/>
      <c r="DV918" s="4"/>
      <c r="DW918" s="4"/>
      <c r="DX918" s="4"/>
      <c r="DY918" s="4"/>
      <c r="DZ918" s="4"/>
      <c r="EA918" s="4"/>
      <c r="EB918" s="4"/>
      <c r="EC918" s="4"/>
      <c r="ED918" s="4"/>
      <c r="EE918" s="4"/>
      <c r="EF918" s="4"/>
      <c r="EG918" s="4"/>
      <c r="EH918" s="4"/>
      <c r="EI918" s="4"/>
      <c r="EJ918" s="4"/>
      <c r="EK918" s="4"/>
      <c r="EL918" s="4"/>
      <c r="EM918" s="4"/>
      <c r="EN918" s="4"/>
      <c r="EO918" s="4"/>
      <c r="EP918" s="4"/>
      <c r="EQ918" s="4"/>
      <c r="ER918" s="4"/>
      <c r="ES918" s="4"/>
      <c r="ET918" s="4"/>
      <c r="EU918" s="4"/>
      <c r="EV918" s="4"/>
      <c r="EW918" s="4"/>
      <c r="EX918" s="4"/>
      <c r="EY918" s="4"/>
      <c r="EZ918" s="4"/>
      <c r="FA918" s="4"/>
      <c r="FB918" s="4"/>
      <c r="FC918" s="4"/>
      <c r="FD918" s="4"/>
      <c r="FE918" s="4"/>
      <c r="FF918" s="4"/>
      <c r="FG918" s="4"/>
      <c r="FH918" s="4"/>
      <c r="FI918" s="4"/>
      <c r="FJ918" s="4"/>
      <c r="FK918" s="4"/>
      <c r="FL918" s="4"/>
      <c r="FM918" s="4"/>
      <c r="FN918" s="4"/>
      <c r="FO918" s="4"/>
      <c r="FP918" s="4"/>
      <c r="FQ918" s="4"/>
      <c r="FR918" s="4"/>
      <c r="FS918" s="4"/>
      <c r="FT918" s="4"/>
      <c r="FU918" s="4"/>
      <c r="FV918" s="4"/>
      <c r="FW918" s="4"/>
      <c r="FX918" s="4"/>
      <c r="FY918" s="4"/>
      <c r="FZ918" s="4"/>
      <c r="GA918" s="4"/>
      <c r="GB918" s="4"/>
      <c r="GC918" s="4"/>
      <c r="GD918" s="4"/>
      <c r="GE918" s="4"/>
      <c r="GF918" s="4"/>
      <c r="GG918" s="4"/>
      <c r="GH918" s="4"/>
      <c r="GI918" s="4"/>
      <c r="GJ918" s="4"/>
      <c r="GK918" s="4"/>
      <c r="GL918" s="4"/>
      <c r="GM918" s="4"/>
      <c r="GN918" s="4"/>
      <c r="GO918" s="4"/>
      <c r="GP918" s="4"/>
      <c r="GQ918" s="4"/>
      <c r="GR918" s="4"/>
      <c r="GS918" s="4"/>
      <c r="GT918" s="4"/>
      <c r="GU918" s="4"/>
      <c r="GV918" s="4"/>
      <c r="GW918" s="4"/>
      <c r="GX918" s="4"/>
    </row>
    <row r="919" spans="1:206" s="3" customFormat="1" x14ac:dyDescent="0.25">
      <c r="A919" s="15"/>
      <c r="B919" s="59"/>
      <c r="C919" s="60"/>
      <c r="D919" s="17"/>
      <c r="E919" s="17"/>
      <c r="F919" s="17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</row>
    <row r="920" spans="1:206" s="3" customFormat="1" x14ac:dyDescent="0.25">
      <c r="A920" s="15"/>
      <c r="B920" s="59"/>
      <c r="C920" s="60"/>
      <c r="D920" s="17"/>
      <c r="E920" s="17"/>
      <c r="F920" s="17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  <c r="DE920" s="4"/>
      <c r="DF920" s="4"/>
      <c r="DG920" s="4"/>
      <c r="DH920" s="4"/>
      <c r="DI920" s="4"/>
      <c r="DJ920" s="4"/>
      <c r="DK920" s="4"/>
      <c r="DL920" s="4"/>
      <c r="DM920" s="4"/>
      <c r="DN920" s="4"/>
      <c r="DO920" s="4"/>
      <c r="DP920" s="4"/>
      <c r="DQ920" s="4"/>
      <c r="DR920" s="4"/>
      <c r="DS920" s="4"/>
      <c r="DT920" s="4"/>
      <c r="DU920" s="4"/>
      <c r="DV920" s="4"/>
      <c r="DW920" s="4"/>
      <c r="DX920" s="4"/>
      <c r="DY920" s="4"/>
      <c r="DZ920" s="4"/>
      <c r="EA920" s="4"/>
      <c r="EB920" s="4"/>
      <c r="EC920" s="4"/>
      <c r="ED920" s="4"/>
      <c r="EE920" s="4"/>
      <c r="EF920" s="4"/>
      <c r="EG920" s="4"/>
      <c r="EH920" s="4"/>
      <c r="EI920" s="4"/>
      <c r="EJ920" s="4"/>
      <c r="EK920" s="4"/>
      <c r="EL920" s="4"/>
      <c r="EM920" s="4"/>
      <c r="EN920" s="4"/>
      <c r="EO920" s="4"/>
      <c r="EP920" s="4"/>
      <c r="EQ920" s="4"/>
      <c r="ER920" s="4"/>
      <c r="ES920" s="4"/>
      <c r="ET920" s="4"/>
      <c r="EU920" s="4"/>
      <c r="EV920" s="4"/>
      <c r="EW920" s="4"/>
      <c r="EX920" s="4"/>
      <c r="EY920" s="4"/>
      <c r="EZ920" s="4"/>
      <c r="FA920" s="4"/>
      <c r="FB920" s="4"/>
      <c r="FC920" s="4"/>
      <c r="FD920" s="4"/>
      <c r="FE920" s="4"/>
      <c r="FF920" s="4"/>
      <c r="FG920" s="4"/>
      <c r="FH920" s="4"/>
      <c r="FI920" s="4"/>
      <c r="FJ920" s="4"/>
      <c r="FK920" s="4"/>
      <c r="FL920" s="4"/>
      <c r="FM920" s="4"/>
      <c r="FN920" s="4"/>
      <c r="FO920" s="4"/>
      <c r="FP920" s="4"/>
      <c r="FQ920" s="4"/>
      <c r="FR920" s="4"/>
      <c r="FS920" s="4"/>
      <c r="FT920" s="4"/>
      <c r="FU920" s="4"/>
      <c r="FV920" s="4"/>
      <c r="FW920" s="4"/>
      <c r="FX920" s="4"/>
      <c r="FY920" s="4"/>
      <c r="FZ920" s="4"/>
      <c r="GA920" s="4"/>
      <c r="GB920" s="4"/>
      <c r="GC920" s="4"/>
      <c r="GD920" s="4"/>
      <c r="GE920" s="4"/>
      <c r="GF920" s="4"/>
      <c r="GG920" s="4"/>
      <c r="GH920" s="4"/>
      <c r="GI920" s="4"/>
      <c r="GJ920" s="4"/>
      <c r="GK920" s="4"/>
      <c r="GL920" s="4"/>
      <c r="GM920" s="4"/>
      <c r="GN920" s="4"/>
      <c r="GO920" s="4"/>
      <c r="GP920" s="4"/>
      <c r="GQ920" s="4"/>
      <c r="GR920" s="4"/>
      <c r="GS920" s="4"/>
      <c r="GT920" s="4"/>
      <c r="GU920" s="4"/>
      <c r="GV920" s="4"/>
      <c r="GW920" s="4"/>
      <c r="GX920" s="4"/>
    </row>
    <row r="921" spans="1:206" s="3" customFormat="1" x14ac:dyDescent="0.25">
      <c r="A921" s="15"/>
      <c r="B921" s="59"/>
      <c r="C921" s="60"/>
      <c r="D921" s="17"/>
      <c r="E921" s="17"/>
      <c r="F921" s="17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</row>
    <row r="922" spans="1:206" s="3" customFormat="1" x14ac:dyDescent="0.25">
      <c r="A922" s="15"/>
      <c r="B922" s="59"/>
      <c r="C922" s="60"/>
      <c r="D922" s="17"/>
      <c r="E922" s="17"/>
      <c r="F922" s="17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  <c r="DE922" s="4"/>
      <c r="DF922" s="4"/>
      <c r="DG922" s="4"/>
      <c r="DH922" s="4"/>
      <c r="DI922" s="4"/>
      <c r="DJ922" s="4"/>
      <c r="DK922" s="4"/>
      <c r="DL922" s="4"/>
      <c r="DM922" s="4"/>
      <c r="DN922" s="4"/>
      <c r="DO922" s="4"/>
      <c r="DP922" s="4"/>
      <c r="DQ922" s="4"/>
      <c r="DR922" s="4"/>
      <c r="DS922" s="4"/>
      <c r="DT922" s="4"/>
      <c r="DU922" s="4"/>
      <c r="DV922" s="4"/>
      <c r="DW922" s="4"/>
      <c r="DX922" s="4"/>
      <c r="DY922" s="4"/>
      <c r="DZ922" s="4"/>
      <c r="EA922" s="4"/>
      <c r="EB922" s="4"/>
      <c r="EC922" s="4"/>
      <c r="ED922" s="4"/>
      <c r="EE922" s="4"/>
      <c r="EF922" s="4"/>
      <c r="EG922" s="4"/>
      <c r="EH922" s="4"/>
      <c r="EI922" s="4"/>
      <c r="EJ922" s="4"/>
      <c r="EK922" s="4"/>
      <c r="EL922" s="4"/>
      <c r="EM922" s="4"/>
      <c r="EN922" s="4"/>
      <c r="EO922" s="4"/>
      <c r="EP922" s="4"/>
      <c r="EQ922" s="4"/>
      <c r="ER922" s="4"/>
      <c r="ES922" s="4"/>
      <c r="ET922" s="4"/>
      <c r="EU922" s="4"/>
      <c r="EV922" s="4"/>
      <c r="EW922" s="4"/>
      <c r="EX922" s="4"/>
      <c r="EY922" s="4"/>
      <c r="EZ922" s="4"/>
      <c r="FA922" s="4"/>
      <c r="FB922" s="4"/>
      <c r="FC922" s="4"/>
      <c r="FD922" s="4"/>
      <c r="FE922" s="4"/>
      <c r="FF922" s="4"/>
      <c r="FG922" s="4"/>
      <c r="FH922" s="4"/>
      <c r="FI922" s="4"/>
      <c r="FJ922" s="4"/>
      <c r="FK922" s="4"/>
      <c r="FL922" s="4"/>
      <c r="FM922" s="4"/>
      <c r="FN922" s="4"/>
      <c r="FO922" s="4"/>
      <c r="FP922" s="4"/>
      <c r="FQ922" s="4"/>
      <c r="FR922" s="4"/>
      <c r="FS922" s="4"/>
      <c r="FT922" s="4"/>
      <c r="FU922" s="4"/>
      <c r="FV922" s="4"/>
      <c r="FW922" s="4"/>
      <c r="FX922" s="4"/>
      <c r="FY922" s="4"/>
      <c r="FZ922" s="4"/>
      <c r="GA922" s="4"/>
      <c r="GB922" s="4"/>
      <c r="GC922" s="4"/>
      <c r="GD922" s="4"/>
      <c r="GE922" s="4"/>
      <c r="GF922" s="4"/>
      <c r="GG922" s="4"/>
      <c r="GH922" s="4"/>
      <c r="GI922" s="4"/>
      <c r="GJ922" s="4"/>
      <c r="GK922" s="4"/>
      <c r="GL922" s="4"/>
      <c r="GM922" s="4"/>
      <c r="GN922" s="4"/>
      <c r="GO922" s="4"/>
      <c r="GP922" s="4"/>
      <c r="GQ922" s="4"/>
      <c r="GR922" s="4"/>
      <c r="GS922" s="4"/>
      <c r="GT922" s="4"/>
      <c r="GU922" s="4"/>
      <c r="GV922" s="4"/>
      <c r="GW922" s="4"/>
      <c r="GX922" s="4"/>
    </row>
    <row r="923" spans="1:206" s="3" customFormat="1" x14ac:dyDescent="0.25">
      <c r="A923" s="15"/>
      <c r="B923" s="59"/>
      <c r="C923" s="60"/>
      <c r="D923" s="17"/>
      <c r="E923" s="17"/>
      <c r="F923" s="17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</row>
    <row r="924" spans="1:206" s="3" customFormat="1" x14ac:dyDescent="0.25">
      <c r="A924" s="15"/>
      <c r="B924" s="59"/>
      <c r="C924" s="60"/>
      <c r="D924" s="17"/>
      <c r="E924" s="17"/>
      <c r="F924" s="17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  <c r="DE924" s="4"/>
      <c r="DF924" s="4"/>
      <c r="DG924" s="4"/>
      <c r="DH924" s="4"/>
      <c r="DI924" s="4"/>
      <c r="DJ924" s="4"/>
      <c r="DK924" s="4"/>
      <c r="DL924" s="4"/>
      <c r="DM924" s="4"/>
      <c r="DN924" s="4"/>
      <c r="DO924" s="4"/>
      <c r="DP924" s="4"/>
      <c r="DQ924" s="4"/>
      <c r="DR924" s="4"/>
      <c r="DS924" s="4"/>
      <c r="DT924" s="4"/>
      <c r="DU924" s="4"/>
      <c r="DV924" s="4"/>
      <c r="DW924" s="4"/>
      <c r="DX924" s="4"/>
      <c r="DY924" s="4"/>
      <c r="DZ924" s="4"/>
      <c r="EA924" s="4"/>
      <c r="EB924" s="4"/>
      <c r="EC924" s="4"/>
      <c r="ED924" s="4"/>
      <c r="EE924" s="4"/>
      <c r="EF924" s="4"/>
      <c r="EG924" s="4"/>
      <c r="EH924" s="4"/>
      <c r="EI924" s="4"/>
      <c r="EJ924" s="4"/>
      <c r="EK924" s="4"/>
      <c r="EL924" s="4"/>
      <c r="EM924" s="4"/>
      <c r="EN924" s="4"/>
      <c r="EO924" s="4"/>
      <c r="EP924" s="4"/>
      <c r="EQ924" s="4"/>
      <c r="ER924" s="4"/>
      <c r="ES924" s="4"/>
      <c r="ET924" s="4"/>
      <c r="EU924" s="4"/>
      <c r="EV924" s="4"/>
      <c r="EW924" s="4"/>
      <c r="EX924" s="4"/>
      <c r="EY924" s="4"/>
      <c r="EZ924" s="4"/>
      <c r="FA924" s="4"/>
      <c r="FB924" s="4"/>
      <c r="FC924" s="4"/>
      <c r="FD924" s="4"/>
      <c r="FE924" s="4"/>
      <c r="FF924" s="4"/>
      <c r="FG924" s="4"/>
      <c r="FH924" s="4"/>
      <c r="FI924" s="4"/>
      <c r="FJ924" s="4"/>
      <c r="FK924" s="4"/>
      <c r="FL924" s="4"/>
      <c r="FM924" s="4"/>
      <c r="FN924" s="4"/>
      <c r="FO924" s="4"/>
      <c r="FP924" s="4"/>
      <c r="FQ924" s="4"/>
      <c r="FR924" s="4"/>
      <c r="FS924" s="4"/>
      <c r="FT924" s="4"/>
      <c r="FU924" s="4"/>
      <c r="FV924" s="4"/>
      <c r="FW924" s="4"/>
      <c r="FX924" s="4"/>
      <c r="FY924" s="4"/>
      <c r="FZ924" s="4"/>
      <c r="GA924" s="4"/>
      <c r="GB924" s="4"/>
      <c r="GC924" s="4"/>
      <c r="GD924" s="4"/>
      <c r="GE924" s="4"/>
      <c r="GF924" s="4"/>
      <c r="GG924" s="4"/>
      <c r="GH924" s="4"/>
      <c r="GI924" s="4"/>
      <c r="GJ924" s="4"/>
      <c r="GK924" s="4"/>
      <c r="GL924" s="4"/>
      <c r="GM924" s="4"/>
      <c r="GN924" s="4"/>
      <c r="GO924" s="4"/>
      <c r="GP924" s="4"/>
      <c r="GQ924" s="4"/>
      <c r="GR924" s="4"/>
      <c r="GS924" s="4"/>
      <c r="GT924" s="4"/>
      <c r="GU924" s="4"/>
      <c r="GV924" s="4"/>
      <c r="GW924" s="4"/>
      <c r="GX924" s="4"/>
    </row>
    <row r="925" spans="1:206" s="3" customFormat="1" x14ac:dyDescent="0.25">
      <c r="A925" s="15"/>
      <c r="B925" s="59"/>
      <c r="C925" s="60"/>
      <c r="D925" s="17"/>
      <c r="E925" s="17"/>
      <c r="F925" s="17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</row>
    <row r="926" spans="1:206" s="3" customFormat="1" x14ac:dyDescent="0.25">
      <c r="A926" s="15"/>
      <c r="B926" s="59"/>
      <c r="C926" s="60"/>
      <c r="D926" s="17"/>
      <c r="E926" s="17"/>
      <c r="F926" s="17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</row>
    <row r="927" spans="1:206" s="3" customFormat="1" x14ac:dyDescent="0.25">
      <c r="A927" s="15"/>
      <c r="B927" s="59"/>
      <c r="C927" s="60"/>
      <c r="D927" s="17"/>
      <c r="E927" s="17"/>
      <c r="F927" s="17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  <c r="DE927" s="4"/>
      <c r="DF927" s="4"/>
      <c r="DG927" s="4"/>
      <c r="DH927" s="4"/>
      <c r="DI927" s="4"/>
      <c r="DJ927" s="4"/>
      <c r="DK927" s="4"/>
      <c r="DL927" s="4"/>
      <c r="DM927" s="4"/>
      <c r="DN927" s="4"/>
      <c r="DO927" s="4"/>
      <c r="DP927" s="4"/>
      <c r="DQ927" s="4"/>
      <c r="DR927" s="4"/>
      <c r="DS927" s="4"/>
      <c r="DT927" s="4"/>
      <c r="DU927" s="4"/>
      <c r="DV927" s="4"/>
      <c r="DW927" s="4"/>
      <c r="DX927" s="4"/>
      <c r="DY927" s="4"/>
      <c r="DZ927" s="4"/>
      <c r="EA927" s="4"/>
      <c r="EB927" s="4"/>
      <c r="EC927" s="4"/>
      <c r="ED927" s="4"/>
      <c r="EE927" s="4"/>
      <c r="EF927" s="4"/>
      <c r="EG927" s="4"/>
      <c r="EH927" s="4"/>
      <c r="EI927" s="4"/>
      <c r="EJ927" s="4"/>
      <c r="EK927" s="4"/>
      <c r="EL927" s="4"/>
      <c r="EM927" s="4"/>
      <c r="EN927" s="4"/>
      <c r="EO927" s="4"/>
      <c r="EP927" s="4"/>
      <c r="EQ927" s="4"/>
      <c r="ER927" s="4"/>
      <c r="ES927" s="4"/>
      <c r="ET927" s="4"/>
      <c r="EU927" s="4"/>
      <c r="EV927" s="4"/>
      <c r="EW927" s="4"/>
      <c r="EX927" s="4"/>
      <c r="EY927" s="4"/>
      <c r="EZ927" s="4"/>
      <c r="FA927" s="4"/>
      <c r="FB927" s="4"/>
      <c r="FC927" s="4"/>
      <c r="FD927" s="4"/>
      <c r="FE927" s="4"/>
      <c r="FF927" s="4"/>
      <c r="FG927" s="4"/>
      <c r="FH927" s="4"/>
      <c r="FI927" s="4"/>
      <c r="FJ927" s="4"/>
      <c r="FK927" s="4"/>
      <c r="FL927" s="4"/>
      <c r="FM927" s="4"/>
      <c r="FN927" s="4"/>
      <c r="FO927" s="4"/>
      <c r="FP927" s="4"/>
      <c r="FQ927" s="4"/>
      <c r="FR927" s="4"/>
      <c r="FS927" s="4"/>
      <c r="FT927" s="4"/>
      <c r="FU927" s="4"/>
      <c r="FV927" s="4"/>
      <c r="FW927" s="4"/>
      <c r="FX927" s="4"/>
      <c r="FY927" s="4"/>
      <c r="FZ927" s="4"/>
      <c r="GA927" s="4"/>
      <c r="GB927" s="4"/>
      <c r="GC927" s="4"/>
      <c r="GD927" s="4"/>
      <c r="GE927" s="4"/>
      <c r="GF927" s="4"/>
      <c r="GG927" s="4"/>
      <c r="GH927" s="4"/>
      <c r="GI927" s="4"/>
      <c r="GJ927" s="4"/>
      <c r="GK927" s="4"/>
      <c r="GL927" s="4"/>
      <c r="GM927" s="4"/>
      <c r="GN927" s="4"/>
      <c r="GO927" s="4"/>
      <c r="GP927" s="4"/>
      <c r="GQ927" s="4"/>
      <c r="GR927" s="4"/>
      <c r="GS927" s="4"/>
      <c r="GT927" s="4"/>
      <c r="GU927" s="4"/>
      <c r="GV927" s="4"/>
      <c r="GW927" s="4"/>
      <c r="GX927" s="4"/>
    </row>
    <row r="928" spans="1:206" s="3" customFormat="1" x14ac:dyDescent="0.25">
      <c r="A928" s="15"/>
      <c r="B928" s="59"/>
      <c r="C928" s="60"/>
      <c r="D928" s="17"/>
      <c r="E928" s="17"/>
      <c r="F928" s="17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  <c r="DE928" s="4"/>
      <c r="DF928" s="4"/>
      <c r="DG928" s="4"/>
      <c r="DH928" s="4"/>
      <c r="DI928" s="4"/>
      <c r="DJ928" s="4"/>
      <c r="DK928" s="4"/>
      <c r="DL928" s="4"/>
      <c r="DM928" s="4"/>
      <c r="DN928" s="4"/>
      <c r="DO928" s="4"/>
      <c r="DP928" s="4"/>
      <c r="DQ928" s="4"/>
      <c r="DR928" s="4"/>
      <c r="DS928" s="4"/>
      <c r="DT928" s="4"/>
      <c r="DU928" s="4"/>
      <c r="DV928" s="4"/>
      <c r="DW928" s="4"/>
      <c r="DX928" s="4"/>
      <c r="DY928" s="4"/>
      <c r="DZ928" s="4"/>
      <c r="EA928" s="4"/>
      <c r="EB928" s="4"/>
      <c r="EC928" s="4"/>
      <c r="ED928" s="4"/>
      <c r="EE928" s="4"/>
      <c r="EF928" s="4"/>
      <c r="EG928" s="4"/>
      <c r="EH928" s="4"/>
      <c r="EI928" s="4"/>
      <c r="EJ928" s="4"/>
      <c r="EK928" s="4"/>
      <c r="EL928" s="4"/>
      <c r="EM928" s="4"/>
      <c r="EN928" s="4"/>
      <c r="EO928" s="4"/>
      <c r="EP928" s="4"/>
      <c r="EQ928" s="4"/>
      <c r="ER928" s="4"/>
      <c r="ES928" s="4"/>
      <c r="ET928" s="4"/>
      <c r="EU928" s="4"/>
      <c r="EV928" s="4"/>
      <c r="EW928" s="4"/>
      <c r="EX928" s="4"/>
      <c r="EY928" s="4"/>
      <c r="EZ928" s="4"/>
      <c r="FA928" s="4"/>
      <c r="FB928" s="4"/>
      <c r="FC928" s="4"/>
      <c r="FD928" s="4"/>
      <c r="FE928" s="4"/>
      <c r="FF928" s="4"/>
      <c r="FG928" s="4"/>
      <c r="FH928" s="4"/>
      <c r="FI928" s="4"/>
      <c r="FJ928" s="4"/>
      <c r="FK928" s="4"/>
      <c r="FL928" s="4"/>
      <c r="FM928" s="4"/>
      <c r="FN928" s="4"/>
      <c r="FO928" s="4"/>
      <c r="FP928" s="4"/>
      <c r="FQ928" s="4"/>
      <c r="FR928" s="4"/>
      <c r="FS928" s="4"/>
      <c r="FT928" s="4"/>
      <c r="FU928" s="4"/>
      <c r="FV928" s="4"/>
      <c r="FW928" s="4"/>
      <c r="FX928" s="4"/>
      <c r="FY928" s="4"/>
      <c r="FZ928" s="4"/>
      <c r="GA928" s="4"/>
      <c r="GB928" s="4"/>
      <c r="GC928" s="4"/>
      <c r="GD928" s="4"/>
      <c r="GE928" s="4"/>
      <c r="GF928" s="4"/>
      <c r="GG928" s="4"/>
      <c r="GH928" s="4"/>
      <c r="GI928" s="4"/>
      <c r="GJ928" s="4"/>
      <c r="GK928" s="4"/>
      <c r="GL928" s="4"/>
      <c r="GM928" s="4"/>
      <c r="GN928" s="4"/>
      <c r="GO928" s="4"/>
      <c r="GP928" s="4"/>
      <c r="GQ928" s="4"/>
      <c r="GR928" s="4"/>
      <c r="GS928" s="4"/>
      <c r="GT928" s="4"/>
      <c r="GU928" s="4"/>
      <c r="GV928" s="4"/>
      <c r="GW928" s="4"/>
      <c r="GX928" s="4"/>
    </row>
    <row r="929" spans="1:206" s="3" customFormat="1" x14ac:dyDescent="0.25">
      <c r="A929" s="15"/>
      <c r="B929" s="59"/>
      <c r="C929" s="60"/>
      <c r="D929" s="17"/>
      <c r="E929" s="17"/>
      <c r="F929" s="17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</row>
    <row r="930" spans="1:206" s="3" customFormat="1" x14ac:dyDescent="0.25">
      <c r="A930" s="15"/>
      <c r="B930" s="59"/>
      <c r="C930" s="60"/>
      <c r="D930" s="17"/>
      <c r="E930" s="17"/>
      <c r="F930" s="17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  <c r="DE930" s="4"/>
      <c r="DF930" s="4"/>
      <c r="DG930" s="4"/>
      <c r="DH930" s="4"/>
      <c r="DI930" s="4"/>
      <c r="DJ930" s="4"/>
      <c r="DK930" s="4"/>
      <c r="DL930" s="4"/>
      <c r="DM930" s="4"/>
      <c r="DN930" s="4"/>
      <c r="DO930" s="4"/>
      <c r="DP930" s="4"/>
      <c r="DQ930" s="4"/>
      <c r="DR930" s="4"/>
      <c r="DS930" s="4"/>
      <c r="DT930" s="4"/>
      <c r="DU930" s="4"/>
      <c r="DV930" s="4"/>
      <c r="DW930" s="4"/>
      <c r="DX930" s="4"/>
      <c r="DY930" s="4"/>
      <c r="DZ930" s="4"/>
      <c r="EA930" s="4"/>
      <c r="EB930" s="4"/>
      <c r="EC930" s="4"/>
      <c r="ED930" s="4"/>
      <c r="EE930" s="4"/>
      <c r="EF930" s="4"/>
      <c r="EG930" s="4"/>
      <c r="EH930" s="4"/>
      <c r="EI930" s="4"/>
      <c r="EJ930" s="4"/>
      <c r="EK930" s="4"/>
      <c r="EL930" s="4"/>
      <c r="EM930" s="4"/>
      <c r="EN930" s="4"/>
      <c r="EO930" s="4"/>
      <c r="EP930" s="4"/>
      <c r="EQ930" s="4"/>
      <c r="ER930" s="4"/>
      <c r="ES930" s="4"/>
      <c r="ET930" s="4"/>
      <c r="EU930" s="4"/>
      <c r="EV930" s="4"/>
      <c r="EW930" s="4"/>
      <c r="EX930" s="4"/>
      <c r="EY930" s="4"/>
      <c r="EZ930" s="4"/>
      <c r="FA930" s="4"/>
      <c r="FB930" s="4"/>
      <c r="FC930" s="4"/>
      <c r="FD930" s="4"/>
      <c r="FE930" s="4"/>
      <c r="FF930" s="4"/>
      <c r="FG930" s="4"/>
      <c r="FH930" s="4"/>
      <c r="FI930" s="4"/>
      <c r="FJ930" s="4"/>
      <c r="FK930" s="4"/>
      <c r="FL930" s="4"/>
      <c r="FM930" s="4"/>
      <c r="FN930" s="4"/>
      <c r="FO930" s="4"/>
      <c r="FP930" s="4"/>
      <c r="FQ930" s="4"/>
      <c r="FR930" s="4"/>
      <c r="FS930" s="4"/>
      <c r="FT930" s="4"/>
      <c r="FU930" s="4"/>
      <c r="FV930" s="4"/>
      <c r="FW930" s="4"/>
      <c r="FX930" s="4"/>
      <c r="FY930" s="4"/>
      <c r="FZ930" s="4"/>
      <c r="GA930" s="4"/>
      <c r="GB930" s="4"/>
      <c r="GC930" s="4"/>
      <c r="GD930" s="4"/>
      <c r="GE930" s="4"/>
      <c r="GF930" s="4"/>
      <c r="GG930" s="4"/>
      <c r="GH930" s="4"/>
      <c r="GI930" s="4"/>
      <c r="GJ930" s="4"/>
      <c r="GK930" s="4"/>
      <c r="GL930" s="4"/>
      <c r="GM930" s="4"/>
      <c r="GN930" s="4"/>
      <c r="GO930" s="4"/>
      <c r="GP930" s="4"/>
      <c r="GQ930" s="4"/>
      <c r="GR930" s="4"/>
      <c r="GS930" s="4"/>
      <c r="GT930" s="4"/>
      <c r="GU930" s="4"/>
      <c r="GV930" s="4"/>
      <c r="GW930" s="4"/>
      <c r="GX930" s="4"/>
    </row>
    <row r="931" spans="1:206" s="3" customFormat="1" x14ac:dyDescent="0.25">
      <c r="A931" s="15"/>
      <c r="B931" s="59"/>
      <c r="C931" s="60"/>
      <c r="D931" s="17"/>
      <c r="E931" s="17"/>
      <c r="F931" s="17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</row>
    <row r="932" spans="1:206" s="3" customFormat="1" x14ac:dyDescent="0.25">
      <c r="A932" s="15"/>
      <c r="B932" s="59"/>
      <c r="C932" s="60"/>
      <c r="D932" s="17"/>
      <c r="E932" s="17"/>
      <c r="F932" s="17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</row>
    <row r="933" spans="1:206" s="3" customFormat="1" x14ac:dyDescent="0.25">
      <c r="A933" s="15"/>
      <c r="B933" s="59"/>
      <c r="C933" s="60"/>
      <c r="D933" s="17"/>
      <c r="E933" s="17"/>
      <c r="F933" s="17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</row>
    <row r="934" spans="1:206" s="3" customFormat="1" x14ac:dyDescent="0.25">
      <c r="A934" s="15"/>
      <c r="B934" s="59"/>
      <c r="C934" s="60"/>
      <c r="D934" s="17"/>
      <c r="E934" s="17"/>
      <c r="F934" s="17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  <c r="DE934" s="4"/>
      <c r="DF934" s="4"/>
      <c r="DG934" s="4"/>
      <c r="DH934" s="4"/>
      <c r="DI934" s="4"/>
      <c r="DJ934" s="4"/>
      <c r="DK934" s="4"/>
      <c r="DL934" s="4"/>
      <c r="DM934" s="4"/>
      <c r="DN934" s="4"/>
      <c r="DO934" s="4"/>
      <c r="DP934" s="4"/>
      <c r="DQ934" s="4"/>
      <c r="DR934" s="4"/>
      <c r="DS934" s="4"/>
      <c r="DT934" s="4"/>
      <c r="DU934" s="4"/>
      <c r="DV934" s="4"/>
      <c r="DW934" s="4"/>
      <c r="DX934" s="4"/>
      <c r="DY934" s="4"/>
      <c r="DZ934" s="4"/>
      <c r="EA934" s="4"/>
      <c r="EB934" s="4"/>
      <c r="EC934" s="4"/>
      <c r="ED934" s="4"/>
      <c r="EE934" s="4"/>
      <c r="EF934" s="4"/>
      <c r="EG934" s="4"/>
      <c r="EH934" s="4"/>
      <c r="EI934" s="4"/>
      <c r="EJ934" s="4"/>
      <c r="EK934" s="4"/>
      <c r="EL934" s="4"/>
      <c r="EM934" s="4"/>
      <c r="EN934" s="4"/>
      <c r="EO934" s="4"/>
      <c r="EP934" s="4"/>
      <c r="EQ934" s="4"/>
      <c r="ER934" s="4"/>
      <c r="ES934" s="4"/>
      <c r="ET934" s="4"/>
      <c r="EU934" s="4"/>
      <c r="EV934" s="4"/>
      <c r="EW934" s="4"/>
      <c r="EX934" s="4"/>
      <c r="EY934" s="4"/>
      <c r="EZ934" s="4"/>
      <c r="FA934" s="4"/>
      <c r="FB934" s="4"/>
      <c r="FC934" s="4"/>
      <c r="FD934" s="4"/>
      <c r="FE934" s="4"/>
      <c r="FF934" s="4"/>
      <c r="FG934" s="4"/>
      <c r="FH934" s="4"/>
      <c r="FI934" s="4"/>
      <c r="FJ934" s="4"/>
      <c r="FK934" s="4"/>
      <c r="FL934" s="4"/>
      <c r="FM934" s="4"/>
      <c r="FN934" s="4"/>
      <c r="FO934" s="4"/>
      <c r="FP934" s="4"/>
      <c r="FQ934" s="4"/>
      <c r="FR934" s="4"/>
      <c r="FS934" s="4"/>
      <c r="FT934" s="4"/>
      <c r="FU934" s="4"/>
      <c r="FV934" s="4"/>
      <c r="FW934" s="4"/>
      <c r="FX934" s="4"/>
      <c r="FY934" s="4"/>
      <c r="FZ934" s="4"/>
      <c r="GA934" s="4"/>
      <c r="GB934" s="4"/>
      <c r="GC934" s="4"/>
      <c r="GD934" s="4"/>
      <c r="GE934" s="4"/>
      <c r="GF934" s="4"/>
      <c r="GG934" s="4"/>
      <c r="GH934" s="4"/>
      <c r="GI934" s="4"/>
      <c r="GJ934" s="4"/>
      <c r="GK934" s="4"/>
      <c r="GL934" s="4"/>
      <c r="GM934" s="4"/>
      <c r="GN934" s="4"/>
      <c r="GO934" s="4"/>
      <c r="GP934" s="4"/>
      <c r="GQ934" s="4"/>
      <c r="GR934" s="4"/>
      <c r="GS934" s="4"/>
      <c r="GT934" s="4"/>
      <c r="GU934" s="4"/>
      <c r="GV934" s="4"/>
      <c r="GW934" s="4"/>
      <c r="GX934" s="4"/>
    </row>
    <row r="935" spans="1:206" s="3" customFormat="1" x14ac:dyDescent="0.25">
      <c r="A935" s="15"/>
      <c r="B935" s="59"/>
      <c r="C935" s="60"/>
      <c r="D935" s="17"/>
      <c r="E935" s="17"/>
      <c r="F935" s="17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</row>
    <row r="936" spans="1:206" s="3" customFormat="1" x14ac:dyDescent="0.25">
      <c r="A936" s="15"/>
      <c r="B936" s="59"/>
      <c r="C936" s="60"/>
      <c r="D936" s="17"/>
      <c r="E936" s="17"/>
      <c r="F936" s="17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  <c r="DE936" s="4"/>
      <c r="DF936" s="4"/>
      <c r="DG936" s="4"/>
      <c r="DH936" s="4"/>
      <c r="DI936" s="4"/>
      <c r="DJ936" s="4"/>
      <c r="DK936" s="4"/>
      <c r="DL936" s="4"/>
      <c r="DM936" s="4"/>
      <c r="DN936" s="4"/>
      <c r="DO936" s="4"/>
      <c r="DP936" s="4"/>
      <c r="DQ936" s="4"/>
      <c r="DR936" s="4"/>
      <c r="DS936" s="4"/>
      <c r="DT936" s="4"/>
      <c r="DU936" s="4"/>
      <c r="DV936" s="4"/>
      <c r="DW936" s="4"/>
      <c r="DX936" s="4"/>
      <c r="DY936" s="4"/>
      <c r="DZ936" s="4"/>
      <c r="EA936" s="4"/>
      <c r="EB936" s="4"/>
      <c r="EC936" s="4"/>
      <c r="ED936" s="4"/>
      <c r="EE936" s="4"/>
      <c r="EF936" s="4"/>
      <c r="EG936" s="4"/>
      <c r="EH936" s="4"/>
      <c r="EI936" s="4"/>
      <c r="EJ936" s="4"/>
      <c r="EK936" s="4"/>
      <c r="EL936" s="4"/>
      <c r="EM936" s="4"/>
      <c r="EN936" s="4"/>
      <c r="EO936" s="4"/>
      <c r="EP936" s="4"/>
      <c r="EQ936" s="4"/>
      <c r="ER936" s="4"/>
      <c r="ES936" s="4"/>
      <c r="ET936" s="4"/>
      <c r="EU936" s="4"/>
      <c r="EV936" s="4"/>
      <c r="EW936" s="4"/>
      <c r="EX936" s="4"/>
      <c r="EY936" s="4"/>
      <c r="EZ936" s="4"/>
      <c r="FA936" s="4"/>
      <c r="FB936" s="4"/>
      <c r="FC936" s="4"/>
      <c r="FD936" s="4"/>
      <c r="FE936" s="4"/>
      <c r="FF936" s="4"/>
      <c r="FG936" s="4"/>
      <c r="FH936" s="4"/>
      <c r="FI936" s="4"/>
      <c r="FJ936" s="4"/>
      <c r="FK936" s="4"/>
      <c r="FL936" s="4"/>
      <c r="FM936" s="4"/>
      <c r="FN936" s="4"/>
      <c r="FO936" s="4"/>
      <c r="FP936" s="4"/>
      <c r="FQ936" s="4"/>
      <c r="FR936" s="4"/>
      <c r="FS936" s="4"/>
      <c r="FT936" s="4"/>
      <c r="FU936" s="4"/>
      <c r="FV936" s="4"/>
      <c r="FW936" s="4"/>
      <c r="FX936" s="4"/>
      <c r="FY936" s="4"/>
      <c r="FZ936" s="4"/>
      <c r="GA936" s="4"/>
      <c r="GB936" s="4"/>
      <c r="GC936" s="4"/>
      <c r="GD936" s="4"/>
      <c r="GE936" s="4"/>
      <c r="GF936" s="4"/>
      <c r="GG936" s="4"/>
      <c r="GH936" s="4"/>
      <c r="GI936" s="4"/>
      <c r="GJ936" s="4"/>
      <c r="GK936" s="4"/>
      <c r="GL936" s="4"/>
      <c r="GM936" s="4"/>
      <c r="GN936" s="4"/>
      <c r="GO936" s="4"/>
      <c r="GP936" s="4"/>
      <c r="GQ936" s="4"/>
      <c r="GR936" s="4"/>
      <c r="GS936" s="4"/>
      <c r="GT936" s="4"/>
      <c r="GU936" s="4"/>
      <c r="GV936" s="4"/>
      <c r="GW936" s="4"/>
      <c r="GX936" s="4"/>
    </row>
    <row r="937" spans="1:206" s="3" customFormat="1" x14ac:dyDescent="0.25">
      <c r="A937" s="15"/>
      <c r="B937" s="59"/>
      <c r="C937" s="60"/>
      <c r="D937" s="17"/>
      <c r="E937" s="17"/>
      <c r="F937" s="17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</row>
    <row r="938" spans="1:206" s="3" customFormat="1" x14ac:dyDescent="0.25">
      <c r="A938" s="15"/>
      <c r="B938" s="59"/>
      <c r="C938" s="60"/>
      <c r="D938" s="17"/>
      <c r="E938" s="17"/>
      <c r="F938" s="17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  <c r="DE938" s="4"/>
      <c r="DF938" s="4"/>
      <c r="DG938" s="4"/>
      <c r="DH938" s="4"/>
      <c r="DI938" s="4"/>
      <c r="DJ938" s="4"/>
      <c r="DK938" s="4"/>
      <c r="DL938" s="4"/>
      <c r="DM938" s="4"/>
      <c r="DN938" s="4"/>
      <c r="DO938" s="4"/>
      <c r="DP938" s="4"/>
      <c r="DQ938" s="4"/>
      <c r="DR938" s="4"/>
      <c r="DS938" s="4"/>
      <c r="DT938" s="4"/>
      <c r="DU938" s="4"/>
      <c r="DV938" s="4"/>
      <c r="DW938" s="4"/>
      <c r="DX938" s="4"/>
      <c r="DY938" s="4"/>
      <c r="DZ938" s="4"/>
      <c r="EA938" s="4"/>
      <c r="EB938" s="4"/>
      <c r="EC938" s="4"/>
      <c r="ED938" s="4"/>
      <c r="EE938" s="4"/>
      <c r="EF938" s="4"/>
      <c r="EG938" s="4"/>
      <c r="EH938" s="4"/>
      <c r="EI938" s="4"/>
      <c r="EJ938" s="4"/>
      <c r="EK938" s="4"/>
      <c r="EL938" s="4"/>
      <c r="EM938" s="4"/>
      <c r="EN938" s="4"/>
      <c r="EO938" s="4"/>
      <c r="EP938" s="4"/>
      <c r="EQ938" s="4"/>
      <c r="ER938" s="4"/>
      <c r="ES938" s="4"/>
      <c r="ET938" s="4"/>
      <c r="EU938" s="4"/>
      <c r="EV938" s="4"/>
      <c r="EW938" s="4"/>
      <c r="EX938" s="4"/>
      <c r="EY938" s="4"/>
      <c r="EZ938" s="4"/>
      <c r="FA938" s="4"/>
      <c r="FB938" s="4"/>
      <c r="FC938" s="4"/>
      <c r="FD938" s="4"/>
      <c r="FE938" s="4"/>
      <c r="FF938" s="4"/>
      <c r="FG938" s="4"/>
      <c r="FH938" s="4"/>
      <c r="FI938" s="4"/>
      <c r="FJ938" s="4"/>
      <c r="FK938" s="4"/>
      <c r="FL938" s="4"/>
      <c r="FM938" s="4"/>
      <c r="FN938" s="4"/>
      <c r="FO938" s="4"/>
      <c r="FP938" s="4"/>
      <c r="FQ938" s="4"/>
      <c r="FR938" s="4"/>
      <c r="FS938" s="4"/>
      <c r="FT938" s="4"/>
      <c r="FU938" s="4"/>
      <c r="FV938" s="4"/>
      <c r="FW938" s="4"/>
      <c r="FX938" s="4"/>
      <c r="FY938" s="4"/>
      <c r="FZ938" s="4"/>
      <c r="GA938" s="4"/>
      <c r="GB938" s="4"/>
      <c r="GC938" s="4"/>
      <c r="GD938" s="4"/>
      <c r="GE938" s="4"/>
      <c r="GF938" s="4"/>
      <c r="GG938" s="4"/>
      <c r="GH938" s="4"/>
      <c r="GI938" s="4"/>
      <c r="GJ938" s="4"/>
      <c r="GK938" s="4"/>
      <c r="GL938" s="4"/>
      <c r="GM938" s="4"/>
      <c r="GN938" s="4"/>
      <c r="GO938" s="4"/>
      <c r="GP938" s="4"/>
      <c r="GQ938" s="4"/>
      <c r="GR938" s="4"/>
      <c r="GS938" s="4"/>
      <c r="GT938" s="4"/>
      <c r="GU938" s="4"/>
      <c r="GV938" s="4"/>
      <c r="GW938" s="4"/>
      <c r="GX938" s="4"/>
    </row>
    <row r="939" spans="1:206" s="3" customFormat="1" x14ac:dyDescent="0.25">
      <c r="A939" s="15"/>
      <c r="B939" s="59"/>
      <c r="C939" s="60"/>
      <c r="D939" s="17"/>
      <c r="E939" s="17"/>
      <c r="F939" s="17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</row>
    <row r="940" spans="1:206" s="3" customFormat="1" x14ac:dyDescent="0.25">
      <c r="A940" s="15"/>
      <c r="B940" s="59"/>
      <c r="C940" s="60"/>
      <c r="D940" s="17"/>
      <c r="E940" s="17"/>
      <c r="F940" s="17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  <c r="DE940" s="4"/>
      <c r="DF940" s="4"/>
      <c r="DG940" s="4"/>
      <c r="DH940" s="4"/>
      <c r="DI940" s="4"/>
      <c r="DJ940" s="4"/>
      <c r="DK940" s="4"/>
      <c r="DL940" s="4"/>
      <c r="DM940" s="4"/>
      <c r="DN940" s="4"/>
      <c r="DO940" s="4"/>
      <c r="DP940" s="4"/>
      <c r="DQ940" s="4"/>
      <c r="DR940" s="4"/>
      <c r="DS940" s="4"/>
      <c r="DT940" s="4"/>
      <c r="DU940" s="4"/>
      <c r="DV940" s="4"/>
      <c r="DW940" s="4"/>
      <c r="DX940" s="4"/>
      <c r="DY940" s="4"/>
      <c r="DZ940" s="4"/>
      <c r="EA940" s="4"/>
      <c r="EB940" s="4"/>
      <c r="EC940" s="4"/>
      <c r="ED940" s="4"/>
      <c r="EE940" s="4"/>
      <c r="EF940" s="4"/>
      <c r="EG940" s="4"/>
      <c r="EH940" s="4"/>
      <c r="EI940" s="4"/>
      <c r="EJ940" s="4"/>
      <c r="EK940" s="4"/>
      <c r="EL940" s="4"/>
      <c r="EM940" s="4"/>
      <c r="EN940" s="4"/>
      <c r="EO940" s="4"/>
      <c r="EP940" s="4"/>
      <c r="EQ940" s="4"/>
      <c r="ER940" s="4"/>
      <c r="ES940" s="4"/>
      <c r="ET940" s="4"/>
      <c r="EU940" s="4"/>
      <c r="EV940" s="4"/>
      <c r="EW940" s="4"/>
      <c r="EX940" s="4"/>
      <c r="EY940" s="4"/>
      <c r="EZ940" s="4"/>
      <c r="FA940" s="4"/>
      <c r="FB940" s="4"/>
      <c r="FC940" s="4"/>
      <c r="FD940" s="4"/>
      <c r="FE940" s="4"/>
      <c r="FF940" s="4"/>
      <c r="FG940" s="4"/>
      <c r="FH940" s="4"/>
      <c r="FI940" s="4"/>
      <c r="FJ940" s="4"/>
      <c r="FK940" s="4"/>
      <c r="FL940" s="4"/>
      <c r="FM940" s="4"/>
      <c r="FN940" s="4"/>
      <c r="FO940" s="4"/>
      <c r="FP940" s="4"/>
      <c r="FQ940" s="4"/>
      <c r="FR940" s="4"/>
      <c r="FS940" s="4"/>
      <c r="FT940" s="4"/>
      <c r="FU940" s="4"/>
      <c r="FV940" s="4"/>
      <c r="FW940" s="4"/>
      <c r="FX940" s="4"/>
      <c r="FY940" s="4"/>
      <c r="FZ940" s="4"/>
      <c r="GA940" s="4"/>
      <c r="GB940" s="4"/>
      <c r="GC940" s="4"/>
      <c r="GD940" s="4"/>
      <c r="GE940" s="4"/>
      <c r="GF940" s="4"/>
      <c r="GG940" s="4"/>
      <c r="GH940" s="4"/>
      <c r="GI940" s="4"/>
      <c r="GJ940" s="4"/>
      <c r="GK940" s="4"/>
      <c r="GL940" s="4"/>
      <c r="GM940" s="4"/>
      <c r="GN940" s="4"/>
      <c r="GO940" s="4"/>
      <c r="GP940" s="4"/>
      <c r="GQ940" s="4"/>
      <c r="GR940" s="4"/>
      <c r="GS940" s="4"/>
      <c r="GT940" s="4"/>
      <c r="GU940" s="4"/>
      <c r="GV940" s="4"/>
      <c r="GW940" s="4"/>
      <c r="GX940" s="4"/>
    </row>
    <row r="941" spans="1:206" s="3" customFormat="1" x14ac:dyDescent="0.25">
      <c r="A941" s="15"/>
      <c r="B941" s="59"/>
      <c r="C941" s="60"/>
      <c r="D941" s="17"/>
      <c r="E941" s="17"/>
      <c r="F941" s="17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</row>
    <row r="942" spans="1:206" s="3" customFormat="1" x14ac:dyDescent="0.25">
      <c r="A942" s="15"/>
      <c r="B942" s="59"/>
      <c r="C942" s="60"/>
      <c r="D942" s="17"/>
      <c r="E942" s="17"/>
      <c r="F942" s="17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  <c r="DE942" s="4"/>
      <c r="DF942" s="4"/>
      <c r="DG942" s="4"/>
      <c r="DH942" s="4"/>
      <c r="DI942" s="4"/>
      <c r="DJ942" s="4"/>
      <c r="DK942" s="4"/>
      <c r="DL942" s="4"/>
      <c r="DM942" s="4"/>
      <c r="DN942" s="4"/>
      <c r="DO942" s="4"/>
      <c r="DP942" s="4"/>
      <c r="DQ942" s="4"/>
      <c r="DR942" s="4"/>
      <c r="DS942" s="4"/>
      <c r="DT942" s="4"/>
      <c r="DU942" s="4"/>
      <c r="DV942" s="4"/>
      <c r="DW942" s="4"/>
      <c r="DX942" s="4"/>
      <c r="DY942" s="4"/>
      <c r="DZ942" s="4"/>
      <c r="EA942" s="4"/>
      <c r="EB942" s="4"/>
      <c r="EC942" s="4"/>
      <c r="ED942" s="4"/>
      <c r="EE942" s="4"/>
      <c r="EF942" s="4"/>
      <c r="EG942" s="4"/>
      <c r="EH942" s="4"/>
      <c r="EI942" s="4"/>
      <c r="EJ942" s="4"/>
      <c r="EK942" s="4"/>
      <c r="EL942" s="4"/>
      <c r="EM942" s="4"/>
      <c r="EN942" s="4"/>
      <c r="EO942" s="4"/>
      <c r="EP942" s="4"/>
      <c r="EQ942" s="4"/>
      <c r="ER942" s="4"/>
      <c r="ES942" s="4"/>
      <c r="ET942" s="4"/>
      <c r="EU942" s="4"/>
      <c r="EV942" s="4"/>
      <c r="EW942" s="4"/>
      <c r="EX942" s="4"/>
      <c r="EY942" s="4"/>
      <c r="EZ942" s="4"/>
      <c r="FA942" s="4"/>
      <c r="FB942" s="4"/>
      <c r="FC942" s="4"/>
      <c r="FD942" s="4"/>
      <c r="FE942" s="4"/>
      <c r="FF942" s="4"/>
      <c r="FG942" s="4"/>
      <c r="FH942" s="4"/>
      <c r="FI942" s="4"/>
      <c r="FJ942" s="4"/>
      <c r="FK942" s="4"/>
      <c r="FL942" s="4"/>
      <c r="FM942" s="4"/>
      <c r="FN942" s="4"/>
      <c r="FO942" s="4"/>
      <c r="FP942" s="4"/>
      <c r="FQ942" s="4"/>
      <c r="FR942" s="4"/>
      <c r="FS942" s="4"/>
      <c r="FT942" s="4"/>
      <c r="FU942" s="4"/>
      <c r="FV942" s="4"/>
      <c r="FW942" s="4"/>
      <c r="FX942" s="4"/>
      <c r="FY942" s="4"/>
      <c r="FZ942" s="4"/>
      <c r="GA942" s="4"/>
      <c r="GB942" s="4"/>
      <c r="GC942" s="4"/>
      <c r="GD942" s="4"/>
      <c r="GE942" s="4"/>
      <c r="GF942" s="4"/>
      <c r="GG942" s="4"/>
      <c r="GH942" s="4"/>
      <c r="GI942" s="4"/>
      <c r="GJ942" s="4"/>
      <c r="GK942" s="4"/>
      <c r="GL942" s="4"/>
      <c r="GM942" s="4"/>
      <c r="GN942" s="4"/>
      <c r="GO942" s="4"/>
      <c r="GP942" s="4"/>
      <c r="GQ942" s="4"/>
      <c r="GR942" s="4"/>
      <c r="GS942" s="4"/>
      <c r="GT942" s="4"/>
      <c r="GU942" s="4"/>
      <c r="GV942" s="4"/>
      <c r="GW942" s="4"/>
      <c r="GX942" s="4"/>
    </row>
    <row r="943" spans="1:206" s="3" customFormat="1" x14ac:dyDescent="0.25">
      <c r="A943" s="15"/>
      <c r="B943" s="59"/>
      <c r="C943" s="60"/>
      <c r="D943" s="17"/>
      <c r="E943" s="17"/>
      <c r="F943" s="17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</row>
    <row r="944" spans="1:206" s="3" customFormat="1" x14ac:dyDescent="0.25">
      <c r="A944" s="15"/>
      <c r="B944" s="59"/>
      <c r="C944" s="60"/>
      <c r="D944" s="17"/>
      <c r="E944" s="17"/>
      <c r="F944" s="17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  <c r="DE944" s="4"/>
      <c r="DF944" s="4"/>
      <c r="DG944" s="4"/>
      <c r="DH944" s="4"/>
      <c r="DI944" s="4"/>
      <c r="DJ944" s="4"/>
      <c r="DK944" s="4"/>
      <c r="DL944" s="4"/>
      <c r="DM944" s="4"/>
      <c r="DN944" s="4"/>
      <c r="DO944" s="4"/>
      <c r="DP944" s="4"/>
      <c r="DQ944" s="4"/>
      <c r="DR944" s="4"/>
      <c r="DS944" s="4"/>
      <c r="DT944" s="4"/>
      <c r="DU944" s="4"/>
      <c r="DV944" s="4"/>
      <c r="DW944" s="4"/>
      <c r="DX944" s="4"/>
      <c r="DY944" s="4"/>
      <c r="DZ944" s="4"/>
      <c r="EA944" s="4"/>
      <c r="EB944" s="4"/>
      <c r="EC944" s="4"/>
      <c r="ED944" s="4"/>
      <c r="EE944" s="4"/>
      <c r="EF944" s="4"/>
      <c r="EG944" s="4"/>
      <c r="EH944" s="4"/>
      <c r="EI944" s="4"/>
      <c r="EJ944" s="4"/>
      <c r="EK944" s="4"/>
      <c r="EL944" s="4"/>
      <c r="EM944" s="4"/>
      <c r="EN944" s="4"/>
      <c r="EO944" s="4"/>
      <c r="EP944" s="4"/>
      <c r="EQ944" s="4"/>
      <c r="ER944" s="4"/>
      <c r="ES944" s="4"/>
      <c r="ET944" s="4"/>
      <c r="EU944" s="4"/>
      <c r="EV944" s="4"/>
      <c r="EW944" s="4"/>
      <c r="EX944" s="4"/>
      <c r="EY944" s="4"/>
      <c r="EZ944" s="4"/>
      <c r="FA944" s="4"/>
      <c r="FB944" s="4"/>
      <c r="FC944" s="4"/>
      <c r="FD944" s="4"/>
      <c r="FE944" s="4"/>
      <c r="FF944" s="4"/>
      <c r="FG944" s="4"/>
      <c r="FH944" s="4"/>
      <c r="FI944" s="4"/>
      <c r="FJ944" s="4"/>
      <c r="FK944" s="4"/>
      <c r="FL944" s="4"/>
      <c r="FM944" s="4"/>
      <c r="FN944" s="4"/>
      <c r="FO944" s="4"/>
      <c r="FP944" s="4"/>
      <c r="FQ944" s="4"/>
      <c r="FR944" s="4"/>
      <c r="FS944" s="4"/>
      <c r="FT944" s="4"/>
      <c r="FU944" s="4"/>
      <c r="FV944" s="4"/>
      <c r="FW944" s="4"/>
      <c r="FX944" s="4"/>
      <c r="FY944" s="4"/>
      <c r="FZ944" s="4"/>
      <c r="GA944" s="4"/>
      <c r="GB944" s="4"/>
      <c r="GC944" s="4"/>
      <c r="GD944" s="4"/>
      <c r="GE944" s="4"/>
      <c r="GF944" s="4"/>
      <c r="GG944" s="4"/>
      <c r="GH944" s="4"/>
      <c r="GI944" s="4"/>
      <c r="GJ944" s="4"/>
      <c r="GK944" s="4"/>
      <c r="GL944" s="4"/>
      <c r="GM944" s="4"/>
      <c r="GN944" s="4"/>
      <c r="GO944" s="4"/>
      <c r="GP944" s="4"/>
      <c r="GQ944" s="4"/>
      <c r="GR944" s="4"/>
      <c r="GS944" s="4"/>
      <c r="GT944" s="4"/>
      <c r="GU944" s="4"/>
      <c r="GV944" s="4"/>
      <c r="GW944" s="4"/>
      <c r="GX944" s="4"/>
    </row>
    <row r="945" spans="1:206" s="3" customFormat="1" x14ac:dyDescent="0.25">
      <c r="A945" s="15"/>
      <c r="B945" s="59"/>
      <c r="C945" s="60"/>
      <c r="D945" s="17"/>
      <c r="E945" s="17"/>
      <c r="F945" s="17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</row>
    <row r="946" spans="1:206" s="3" customFormat="1" x14ac:dyDescent="0.25">
      <c r="A946" s="15"/>
      <c r="B946" s="59"/>
      <c r="C946" s="60"/>
      <c r="D946" s="17"/>
      <c r="E946" s="17"/>
      <c r="F946" s="17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  <c r="DE946" s="4"/>
      <c r="DF946" s="4"/>
      <c r="DG946" s="4"/>
      <c r="DH946" s="4"/>
      <c r="DI946" s="4"/>
      <c r="DJ946" s="4"/>
      <c r="DK946" s="4"/>
      <c r="DL946" s="4"/>
      <c r="DM946" s="4"/>
      <c r="DN946" s="4"/>
      <c r="DO946" s="4"/>
      <c r="DP946" s="4"/>
      <c r="DQ946" s="4"/>
      <c r="DR946" s="4"/>
      <c r="DS946" s="4"/>
      <c r="DT946" s="4"/>
      <c r="DU946" s="4"/>
      <c r="DV946" s="4"/>
      <c r="DW946" s="4"/>
      <c r="DX946" s="4"/>
      <c r="DY946" s="4"/>
      <c r="DZ946" s="4"/>
      <c r="EA946" s="4"/>
      <c r="EB946" s="4"/>
      <c r="EC946" s="4"/>
      <c r="ED946" s="4"/>
      <c r="EE946" s="4"/>
      <c r="EF946" s="4"/>
      <c r="EG946" s="4"/>
      <c r="EH946" s="4"/>
      <c r="EI946" s="4"/>
      <c r="EJ946" s="4"/>
      <c r="EK946" s="4"/>
      <c r="EL946" s="4"/>
      <c r="EM946" s="4"/>
      <c r="EN946" s="4"/>
      <c r="EO946" s="4"/>
      <c r="EP946" s="4"/>
      <c r="EQ946" s="4"/>
      <c r="ER946" s="4"/>
      <c r="ES946" s="4"/>
      <c r="ET946" s="4"/>
      <c r="EU946" s="4"/>
      <c r="EV946" s="4"/>
      <c r="EW946" s="4"/>
      <c r="EX946" s="4"/>
      <c r="EY946" s="4"/>
      <c r="EZ946" s="4"/>
      <c r="FA946" s="4"/>
      <c r="FB946" s="4"/>
      <c r="FC946" s="4"/>
      <c r="FD946" s="4"/>
      <c r="FE946" s="4"/>
      <c r="FF946" s="4"/>
      <c r="FG946" s="4"/>
      <c r="FH946" s="4"/>
      <c r="FI946" s="4"/>
      <c r="FJ946" s="4"/>
      <c r="FK946" s="4"/>
      <c r="FL946" s="4"/>
      <c r="FM946" s="4"/>
      <c r="FN946" s="4"/>
      <c r="FO946" s="4"/>
      <c r="FP946" s="4"/>
      <c r="FQ946" s="4"/>
      <c r="FR946" s="4"/>
      <c r="FS946" s="4"/>
      <c r="FT946" s="4"/>
      <c r="FU946" s="4"/>
      <c r="FV946" s="4"/>
      <c r="FW946" s="4"/>
      <c r="FX946" s="4"/>
      <c r="FY946" s="4"/>
      <c r="FZ946" s="4"/>
      <c r="GA946" s="4"/>
      <c r="GB946" s="4"/>
      <c r="GC946" s="4"/>
      <c r="GD946" s="4"/>
      <c r="GE946" s="4"/>
      <c r="GF946" s="4"/>
      <c r="GG946" s="4"/>
      <c r="GH946" s="4"/>
      <c r="GI946" s="4"/>
      <c r="GJ946" s="4"/>
      <c r="GK946" s="4"/>
      <c r="GL946" s="4"/>
      <c r="GM946" s="4"/>
      <c r="GN946" s="4"/>
      <c r="GO946" s="4"/>
      <c r="GP946" s="4"/>
      <c r="GQ946" s="4"/>
      <c r="GR946" s="4"/>
      <c r="GS946" s="4"/>
      <c r="GT946" s="4"/>
      <c r="GU946" s="4"/>
      <c r="GV946" s="4"/>
      <c r="GW946" s="4"/>
      <c r="GX946" s="4"/>
    </row>
    <row r="947" spans="1:206" s="3" customFormat="1" x14ac:dyDescent="0.25">
      <c r="A947" s="15"/>
      <c r="B947" s="59"/>
      <c r="C947" s="60"/>
      <c r="D947" s="17"/>
      <c r="E947" s="17"/>
      <c r="F947" s="17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</row>
    <row r="948" spans="1:206" s="3" customFormat="1" x14ac:dyDescent="0.25">
      <c r="A948" s="15"/>
      <c r="B948" s="59"/>
      <c r="C948" s="60"/>
      <c r="D948" s="17"/>
      <c r="E948" s="17"/>
      <c r="F948" s="17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  <c r="DE948" s="4"/>
      <c r="DF948" s="4"/>
      <c r="DG948" s="4"/>
      <c r="DH948" s="4"/>
      <c r="DI948" s="4"/>
      <c r="DJ948" s="4"/>
      <c r="DK948" s="4"/>
      <c r="DL948" s="4"/>
      <c r="DM948" s="4"/>
      <c r="DN948" s="4"/>
      <c r="DO948" s="4"/>
      <c r="DP948" s="4"/>
      <c r="DQ948" s="4"/>
      <c r="DR948" s="4"/>
      <c r="DS948" s="4"/>
      <c r="DT948" s="4"/>
      <c r="DU948" s="4"/>
      <c r="DV948" s="4"/>
      <c r="DW948" s="4"/>
      <c r="DX948" s="4"/>
      <c r="DY948" s="4"/>
      <c r="DZ948" s="4"/>
      <c r="EA948" s="4"/>
      <c r="EB948" s="4"/>
      <c r="EC948" s="4"/>
      <c r="ED948" s="4"/>
      <c r="EE948" s="4"/>
      <c r="EF948" s="4"/>
      <c r="EG948" s="4"/>
      <c r="EH948" s="4"/>
      <c r="EI948" s="4"/>
      <c r="EJ948" s="4"/>
      <c r="EK948" s="4"/>
      <c r="EL948" s="4"/>
      <c r="EM948" s="4"/>
      <c r="EN948" s="4"/>
      <c r="EO948" s="4"/>
      <c r="EP948" s="4"/>
      <c r="EQ948" s="4"/>
      <c r="ER948" s="4"/>
      <c r="ES948" s="4"/>
      <c r="ET948" s="4"/>
      <c r="EU948" s="4"/>
      <c r="EV948" s="4"/>
      <c r="EW948" s="4"/>
      <c r="EX948" s="4"/>
      <c r="EY948" s="4"/>
      <c r="EZ948" s="4"/>
      <c r="FA948" s="4"/>
      <c r="FB948" s="4"/>
      <c r="FC948" s="4"/>
      <c r="FD948" s="4"/>
      <c r="FE948" s="4"/>
      <c r="FF948" s="4"/>
      <c r="FG948" s="4"/>
      <c r="FH948" s="4"/>
      <c r="FI948" s="4"/>
      <c r="FJ948" s="4"/>
      <c r="FK948" s="4"/>
      <c r="FL948" s="4"/>
      <c r="FM948" s="4"/>
      <c r="FN948" s="4"/>
      <c r="FO948" s="4"/>
      <c r="FP948" s="4"/>
      <c r="FQ948" s="4"/>
      <c r="FR948" s="4"/>
      <c r="FS948" s="4"/>
      <c r="FT948" s="4"/>
      <c r="FU948" s="4"/>
      <c r="FV948" s="4"/>
      <c r="FW948" s="4"/>
      <c r="FX948" s="4"/>
      <c r="FY948" s="4"/>
      <c r="FZ948" s="4"/>
      <c r="GA948" s="4"/>
      <c r="GB948" s="4"/>
      <c r="GC948" s="4"/>
      <c r="GD948" s="4"/>
      <c r="GE948" s="4"/>
      <c r="GF948" s="4"/>
      <c r="GG948" s="4"/>
      <c r="GH948" s="4"/>
      <c r="GI948" s="4"/>
      <c r="GJ948" s="4"/>
      <c r="GK948" s="4"/>
      <c r="GL948" s="4"/>
      <c r="GM948" s="4"/>
      <c r="GN948" s="4"/>
      <c r="GO948" s="4"/>
      <c r="GP948" s="4"/>
      <c r="GQ948" s="4"/>
      <c r="GR948" s="4"/>
      <c r="GS948" s="4"/>
      <c r="GT948" s="4"/>
      <c r="GU948" s="4"/>
      <c r="GV948" s="4"/>
      <c r="GW948" s="4"/>
      <c r="GX948" s="4"/>
    </row>
    <row r="949" spans="1:206" s="3" customFormat="1" x14ac:dyDescent="0.25">
      <c r="A949" s="15"/>
      <c r="B949" s="59"/>
      <c r="C949" s="60"/>
      <c r="D949" s="17"/>
      <c r="E949" s="17"/>
      <c r="F949" s="17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</row>
    <row r="950" spans="1:206" s="3" customFormat="1" x14ac:dyDescent="0.25">
      <c r="A950" s="15"/>
      <c r="B950" s="59"/>
      <c r="C950" s="60"/>
      <c r="D950" s="17"/>
      <c r="E950" s="17"/>
      <c r="F950" s="17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  <c r="DE950" s="4"/>
      <c r="DF950" s="4"/>
      <c r="DG950" s="4"/>
      <c r="DH950" s="4"/>
      <c r="DI950" s="4"/>
      <c r="DJ950" s="4"/>
      <c r="DK950" s="4"/>
      <c r="DL950" s="4"/>
      <c r="DM950" s="4"/>
      <c r="DN950" s="4"/>
      <c r="DO950" s="4"/>
      <c r="DP950" s="4"/>
      <c r="DQ950" s="4"/>
      <c r="DR950" s="4"/>
      <c r="DS950" s="4"/>
      <c r="DT950" s="4"/>
      <c r="DU950" s="4"/>
      <c r="DV950" s="4"/>
      <c r="DW950" s="4"/>
      <c r="DX950" s="4"/>
      <c r="DY950" s="4"/>
      <c r="DZ950" s="4"/>
      <c r="EA950" s="4"/>
      <c r="EB950" s="4"/>
      <c r="EC950" s="4"/>
      <c r="ED950" s="4"/>
      <c r="EE950" s="4"/>
      <c r="EF950" s="4"/>
      <c r="EG950" s="4"/>
      <c r="EH950" s="4"/>
      <c r="EI950" s="4"/>
      <c r="EJ950" s="4"/>
      <c r="EK950" s="4"/>
      <c r="EL950" s="4"/>
      <c r="EM950" s="4"/>
      <c r="EN950" s="4"/>
      <c r="EO950" s="4"/>
      <c r="EP950" s="4"/>
      <c r="EQ950" s="4"/>
      <c r="ER950" s="4"/>
      <c r="ES950" s="4"/>
      <c r="ET950" s="4"/>
      <c r="EU950" s="4"/>
      <c r="EV950" s="4"/>
      <c r="EW950" s="4"/>
      <c r="EX950" s="4"/>
      <c r="EY950" s="4"/>
      <c r="EZ950" s="4"/>
      <c r="FA950" s="4"/>
      <c r="FB950" s="4"/>
      <c r="FC950" s="4"/>
      <c r="FD950" s="4"/>
      <c r="FE950" s="4"/>
      <c r="FF950" s="4"/>
      <c r="FG950" s="4"/>
      <c r="FH950" s="4"/>
      <c r="FI950" s="4"/>
      <c r="FJ950" s="4"/>
      <c r="FK950" s="4"/>
      <c r="FL950" s="4"/>
      <c r="FM950" s="4"/>
      <c r="FN950" s="4"/>
      <c r="FO950" s="4"/>
      <c r="FP950" s="4"/>
      <c r="FQ950" s="4"/>
      <c r="FR950" s="4"/>
      <c r="FS950" s="4"/>
      <c r="FT950" s="4"/>
      <c r="FU950" s="4"/>
      <c r="FV950" s="4"/>
      <c r="FW950" s="4"/>
      <c r="FX950" s="4"/>
      <c r="FY950" s="4"/>
      <c r="FZ950" s="4"/>
      <c r="GA950" s="4"/>
      <c r="GB950" s="4"/>
      <c r="GC950" s="4"/>
      <c r="GD950" s="4"/>
      <c r="GE950" s="4"/>
      <c r="GF950" s="4"/>
      <c r="GG950" s="4"/>
      <c r="GH950" s="4"/>
      <c r="GI950" s="4"/>
      <c r="GJ950" s="4"/>
      <c r="GK950" s="4"/>
      <c r="GL950" s="4"/>
      <c r="GM950" s="4"/>
      <c r="GN950" s="4"/>
      <c r="GO950" s="4"/>
      <c r="GP950" s="4"/>
      <c r="GQ950" s="4"/>
      <c r="GR950" s="4"/>
      <c r="GS950" s="4"/>
      <c r="GT950" s="4"/>
      <c r="GU950" s="4"/>
      <c r="GV950" s="4"/>
      <c r="GW950" s="4"/>
      <c r="GX950" s="4"/>
    </row>
    <row r="951" spans="1:206" s="3" customFormat="1" x14ac:dyDescent="0.25">
      <c r="A951" s="15"/>
      <c r="B951" s="59"/>
      <c r="C951" s="60"/>
      <c r="D951" s="17"/>
      <c r="E951" s="17"/>
      <c r="F951" s="17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  <c r="DE951" s="4"/>
      <c r="DF951" s="4"/>
      <c r="DG951" s="4"/>
      <c r="DH951" s="4"/>
      <c r="DI951" s="4"/>
      <c r="DJ951" s="4"/>
      <c r="DK951" s="4"/>
      <c r="DL951" s="4"/>
      <c r="DM951" s="4"/>
      <c r="DN951" s="4"/>
      <c r="DO951" s="4"/>
      <c r="DP951" s="4"/>
      <c r="DQ951" s="4"/>
      <c r="DR951" s="4"/>
      <c r="DS951" s="4"/>
      <c r="DT951" s="4"/>
      <c r="DU951" s="4"/>
      <c r="DV951" s="4"/>
      <c r="DW951" s="4"/>
      <c r="DX951" s="4"/>
      <c r="DY951" s="4"/>
      <c r="DZ951" s="4"/>
      <c r="EA951" s="4"/>
      <c r="EB951" s="4"/>
      <c r="EC951" s="4"/>
      <c r="ED951" s="4"/>
      <c r="EE951" s="4"/>
      <c r="EF951" s="4"/>
      <c r="EG951" s="4"/>
      <c r="EH951" s="4"/>
      <c r="EI951" s="4"/>
      <c r="EJ951" s="4"/>
      <c r="EK951" s="4"/>
      <c r="EL951" s="4"/>
      <c r="EM951" s="4"/>
      <c r="EN951" s="4"/>
      <c r="EO951" s="4"/>
      <c r="EP951" s="4"/>
      <c r="EQ951" s="4"/>
      <c r="ER951" s="4"/>
      <c r="ES951" s="4"/>
      <c r="ET951" s="4"/>
      <c r="EU951" s="4"/>
      <c r="EV951" s="4"/>
      <c r="EW951" s="4"/>
      <c r="EX951" s="4"/>
      <c r="EY951" s="4"/>
      <c r="EZ951" s="4"/>
      <c r="FA951" s="4"/>
      <c r="FB951" s="4"/>
      <c r="FC951" s="4"/>
      <c r="FD951" s="4"/>
      <c r="FE951" s="4"/>
      <c r="FF951" s="4"/>
      <c r="FG951" s="4"/>
      <c r="FH951" s="4"/>
      <c r="FI951" s="4"/>
      <c r="FJ951" s="4"/>
      <c r="FK951" s="4"/>
      <c r="FL951" s="4"/>
      <c r="FM951" s="4"/>
      <c r="FN951" s="4"/>
      <c r="FO951" s="4"/>
      <c r="FP951" s="4"/>
      <c r="FQ951" s="4"/>
      <c r="FR951" s="4"/>
      <c r="FS951" s="4"/>
      <c r="FT951" s="4"/>
      <c r="FU951" s="4"/>
      <c r="FV951" s="4"/>
      <c r="FW951" s="4"/>
      <c r="FX951" s="4"/>
      <c r="FY951" s="4"/>
      <c r="FZ951" s="4"/>
      <c r="GA951" s="4"/>
      <c r="GB951" s="4"/>
      <c r="GC951" s="4"/>
      <c r="GD951" s="4"/>
      <c r="GE951" s="4"/>
      <c r="GF951" s="4"/>
      <c r="GG951" s="4"/>
      <c r="GH951" s="4"/>
      <c r="GI951" s="4"/>
      <c r="GJ951" s="4"/>
      <c r="GK951" s="4"/>
      <c r="GL951" s="4"/>
      <c r="GM951" s="4"/>
      <c r="GN951" s="4"/>
      <c r="GO951" s="4"/>
      <c r="GP951" s="4"/>
      <c r="GQ951" s="4"/>
      <c r="GR951" s="4"/>
      <c r="GS951" s="4"/>
      <c r="GT951" s="4"/>
      <c r="GU951" s="4"/>
      <c r="GV951" s="4"/>
      <c r="GW951" s="4"/>
      <c r="GX951" s="4"/>
    </row>
    <row r="952" spans="1:206" s="3" customFormat="1" x14ac:dyDescent="0.25">
      <c r="A952" s="15"/>
      <c r="B952" s="59"/>
      <c r="C952" s="60"/>
      <c r="D952" s="17"/>
      <c r="E952" s="17"/>
      <c r="F952" s="17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</row>
    <row r="953" spans="1:206" s="3" customFormat="1" x14ac:dyDescent="0.25">
      <c r="A953" s="15"/>
      <c r="B953" s="59"/>
      <c r="C953" s="60"/>
      <c r="D953" s="17"/>
      <c r="E953" s="17"/>
      <c r="F953" s="17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</row>
    <row r="954" spans="1:206" s="3" customFormat="1" x14ac:dyDescent="0.25">
      <c r="A954" s="15"/>
      <c r="B954" s="59"/>
      <c r="C954" s="60"/>
      <c r="D954" s="17"/>
      <c r="E954" s="17"/>
      <c r="F954" s="17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</row>
    <row r="955" spans="1:206" s="3" customFormat="1" x14ac:dyDescent="0.25">
      <c r="A955" s="15"/>
      <c r="B955" s="59"/>
      <c r="C955" s="60"/>
      <c r="D955" s="17"/>
      <c r="E955" s="17"/>
      <c r="F955" s="17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</row>
    <row r="956" spans="1:206" s="3" customFormat="1" x14ac:dyDescent="0.25">
      <c r="A956" s="15"/>
      <c r="B956" s="59"/>
      <c r="C956" s="60"/>
      <c r="D956" s="17"/>
      <c r="E956" s="17"/>
      <c r="F956" s="17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</row>
    <row r="957" spans="1:206" s="3" customFormat="1" x14ac:dyDescent="0.25">
      <c r="A957" s="15"/>
      <c r="B957" s="59"/>
      <c r="C957" s="60"/>
      <c r="D957" s="17"/>
      <c r="E957" s="17"/>
      <c r="F957" s="17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</row>
    <row r="958" spans="1:206" s="3" customFormat="1" x14ac:dyDescent="0.25">
      <c r="A958" s="15"/>
      <c r="B958" s="59"/>
      <c r="C958" s="60"/>
      <c r="D958" s="17"/>
      <c r="E958" s="17"/>
      <c r="F958" s="17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</row>
    <row r="959" spans="1:206" s="3" customFormat="1" x14ac:dyDescent="0.25">
      <c r="A959" s="15"/>
      <c r="B959" s="59"/>
      <c r="C959" s="60"/>
      <c r="D959" s="17"/>
      <c r="E959" s="17"/>
      <c r="F959" s="17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</row>
    <row r="960" spans="1:206" s="3" customFormat="1" x14ac:dyDescent="0.25">
      <c r="A960" s="15"/>
      <c r="B960" s="59"/>
      <c r="C960" s="60"/>
      <c r="D960" s="17"/>
      <c r="E960" s="17"/>
      <c r="F960" s="17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</row>
    <row r="961" spans="1:206" s="3" customFormat="1" x14ac:dyDescent="0.25">
      <c r="A961" s="15"/>
      <c r="B961" s="59"/>
      <c r="C961" s="60"/>
      <c r="D961" s="17"/>
      <c r="E961" s="17"/>
      <c r="F961" s="17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</row>
    <row r="962" spans="1:206" s="3" customFormat="1" x14ac:dyDescent="0.25">
      <c r="A962" s="15"/>
      <c r="B962" s="59"/>
      <c r="C962" s="60"/>
      <c r="D962" s="17"/>
      <c r="E962" s="17"/>
      <c r="F962" s="17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</row>
    <row r="963" spans="1:206" s="3" customFormat="1" x14ac:dyDescent="0.25">
      <c r="A963" s="15"/>
      <c r="B963" s="59"/>
      <c r="C963" s="60"/>
      <c r="D963" s="17"/>
      <c r="E963" s="17"/>
      <c r="F963" s="17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</row>
    <row r="964" spans="1:206" s="3" customFormat="1" x14ac:dyDescent="0.25">
      <c r="A964" s="15"/>
      <c r="B964" s="59"/>
      <c r="C964" s="60"/>
      <c r="D964" s="17"/>
      <c r="E964" s="17"/>
      <c r="F964" s="17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</row>
    <row r="965" spans="1:206" s="3" customFormat="1" x14ac:dyDescent="0.25">
      <c r="A965" s="15"/>
      <c r="B965" s="59"/>
      <c r="C965" s="60"/>
      <c r="D965" s="17"/>
      <c r="E965" s="17"/>
      <c r="F965" s="17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</row>
    <row r="966" spans="1:206" s="3" customFormat="1" x14ac:dyDescent="0.25">
      <c r="A966" s="15"/>
      <c r="B966" s="59"/>
      <c r="C966" s="60"/>
      <c r="D966" s="17"/>
      <c r="E966" s="17"/>
      <c r="F966" s="17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  <c r="DE966" s="4"/>
      <c r="DF966" s="4"/>
      <c r="DG966" s="4"/>
      <c r="DH966" s="4"/>
      <c r="DI966" s="4"/>
      <c r="DJ966" s="4"/>
      <c r="DK966" s="4"/>
      <c r="DL966" s="4"/>
      <c r="DM966" s="4"/>
      <c r="DN966" s="4"/>
      <c r="DO966" s="4"/>
      <c r="DP966" s="4"/>
      <c r="DQ966" s="4"/>
      <c r="DR966" s="4"/>
      <c r="DS966" s="4"/>
      <c r="DT966" s="4"/>
      <c r="DU966" s="4"/>
      <c r="DV966" s="4"/>
      <c r="DW966" s="4"/>
      <c r="DX966" s="4"/>
      <c r="DY966" s="4"/>
      <c r="DZ966" s="4"/>
      <c r="EA966" s="4"/>
      <c r="EB966" s="4"/>
      <c r="EC966" s="4"/>
      <c r="ED966" s="4"/>
      <c r="EE966" s="4"/>
      <c r="EF966" s="4"/>
      <c r="EG966" s="4"/>
      <c r="EH966" s="4"/>
      <c r="EI966" s="4"/>
      <c r="EJ966" s="4"/>
      <c r="EK966" s="4"/>
      <c r="EL966" s="4"/>
      <c r="EM966" s="4"/>
      <c r="EN966" s="4"/>
      <c r="EO966" s="4"/>
      <c r="EP966" s="4"/>
      <c r="EQ966" s="4"/>
      <c r="ER966" s="4"/>
      <c r="ES966" s="4"/>
      <c r="ET966" s="4"/>
      <c r="EU966" s="4"/>
      <c r="EV966" s="4"/>
      <c r="EW966" s="4"/>
      <c r="EX966" s="4"/>
      <c r="EY966" s="4"/>
      <c r="EZ966" s="4"/>
      <c r="FA966" s="4"/>
      <c r="FB966" s="4"/>
      <c r="FC966" s="4"/>
      <c r="FD966" s="4"/>
      <c r="FE966" s="4"/>
      <c r="FF966" s="4"/>
      <c r="FG966" s="4"/>
      <c r="FH966" s="4"/>
      <c r="FI966" s="4"/>
      <c r="FJ966" s="4"/>
      <c r="FK966" s="4"/>
      <c r="FL966" s="4"/>
      <c r="FM966" s="4"/>
      <c r="FN966" s="4"/>
      <c r="FO966" s="4"/>
      <c r="FP966" s="4"/>
      <c r="FQ966" s="4"/>
      <c r="FR966" s="4"/>
      <c r="FS966" s="4"/>
      <c r="FT966" s="4"/>
      <c r="FU966" s="4"/>
      <c r="FV966" s="4"/>
      <c r="FW966" s="4"/>
      <c r="FX966" s="4"/>
      <c r="FY966" s="4"/>
      <c r="FZ966" s="4"/>
      <c r="GA966" s="4"/>
      <c r="GB966" s="4"/>
      <c r="GC966" s="4"/>
      <c r="GD966" s="4"/>
      <c r="GE966" s="4"/>
      <c r="GF966" s="4"/>
      <c r="GG966" s="4"/>
      <c r="GH966" s="4"/>
      <c r="GI966" s="4"/>
      <c r="GJ966" s="4"/>
      <c r="GK966" s="4"/>
      <c r="GL966" s="4"/>
      <c r="GM966" s="4"/>
      <c r="GN966" s="4"/>
      <c r="GO966" s="4"/>
      <c r="GP966" s="4"/>
      <c r="GQ966" s="4"/>
      <c r="GR966" s="4"/>
      <c r="GS966" s="4"/>
      <c r="GT966" s="4"/>
      <c r="GU966" s="4"/>
      <c r="GV966" s="4"/>
      <c r="GW966" s="4"/>
      <c r="GX966" s="4"/>
    </row>
    <row r="967" spans="1:206" s="3" customFormat="1" x14ac:dyDescent="0.25">
      <c r="A967" s="15"/>
      <c r="B967" s="59"/>
      <c r="C967" s="60"/>
      <c r="D967" s="17"/>
      <c r="E967" s="17"/>
      <c r="F967" s="17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  <c r="DE967" s="4"/>
      <c r="DF967" s="4"/>
      <c r="DG967" s="4"/>
      <c r="DH967" s="4"/>
      <c r="DI967" s="4"/>
      <c r="DJ967" s="4"/>
      <c r="DK967" s="4"/>
      <c r="DL967" s="4"/>
      <c r="DM967" s="4"/>
      <c r="DN967" s="4"/>
      <c r="DO967" s="4"/>
      <c r="DP967" s="4"/>
      <c r="DQ967" s="4"/>
      <c r="DR967" s="4"/>
      <c r="DS967" s="4"/>
      <c r="DT967" s="4"/>
      <c r="DU967" s="4"/>
      <c r="DV967" s="4"/>
      <c r="DW967" s="4"/>
      <c r="DX967" s="4"/>
      <c r="DY967" s="4"/>
      <c r="DZ967" s="4"/>
      <c r="EA967" s="4"/>
      <c r="EB967" s="4"/>
      <c r="EC967" s="4"/>
      <c r="ED967" s="4"/>
      <c r="EE967" s="4"/>
      <c r="EF967" s="4"/>
      <c r="EG967" s="4"/>
      <c r="EH967" s="4"/>
      <c r="EI967" s="4"/>
      <c r="EJ967" s="4"/>
      <c r="EK967" s="4"/>
      <c r="EL967" s="4"/>
      <c r="EM967" s="4"/>
      <c r="EN967" s="4"/>
      <c r="EO967" s="4"/>
      <c r="EP967" s="4"/>
      <c r="EQ967" s="4"/>
      <c r="ER967" s="4"/>
      <c r="ES967" s="4"/>
      <c r="ET967" s="4"/>
      <c r="EU967" s="4"/>
      <c r="EV967" s="4"/>
      <c r="EW967" s="4"/>
      <c r="EX967" s="4"/>
      <c r="EY967" s="4"/>
      <c r="EZ967" s="4"/>
      <c r="FA967" s="4"/>
      <c r="FB967" s="4"/>
      <c r="FC967" s="4"/>
      <c r="FD967" s="4"/>
      <c r="FE967" s="4"/>
      <c r="FF967" s="4"/>
      <c r="FG967" s="4"/>
      <c r="FH967" s="4"/>
      <c r="FI967" s="4"/>
      <c r="FJ967" s="4"/>
      <c r="FK967" s="4"/>
      <c r="FL967" s="4"/>
      <c r="FM967" s="4"/>
      <c r="FN967" s="4"/>
      <c r="FO967" s="4"/>
      <c r="FP967" s="4"/>
      <c r="FQ967" s="4"/>
      <c r="FR967" s="4"/>
      <c r="FS967" s="4"/>
      <c r="FT967" s="4"/>
      <c r="FU967" s="4"/>
      <c r="FV967" s="4"/>
      <c r="FW967" s="4"/>
      <c r="FX967" s="4"/>
      <c r="FY967" s="4"/>
      <c r="FZ967" s="4"/>
      <c r="GA967" s="4"/>
      <c r="GB967" s="4"/>
      <c r="GC967" s="4"/>
      <c r="GD967" s="4"/>
      <c r="GE967" s="4"/>
      <c r="GF967" s="4"/>
      <c r="GG967" s="4"/>
      <c r="GH967" s="4"/>
      <c r="GI967" s="4"/>
      <c r="GJ967" s="4"/>
      <c r="GK967" s="4"/>
      <c r="GL967" s="4"/>
      <c r="GM967" s="4"/>
      <c r="GN967" s="4"/>
      <c r="GO967" s="4"/>
      <c r="GP967" s="4"/>
      <c r="GQ967" s="4"/>
      <c r="GR967" s="4"/>
      <c r="GS967" s="4"/>
      <c r="GT967" s="4"/>
      <c r="GU967" s="4"/>
      <c r="GV967" s="4"/>
      <c r="GW967" s="4"/>
      <c r="GX967" s="4"/>
    </row>
    <row r="968" spans="1:206" s="3" customFormat="1" x14ac:dyDescent="0.25">
      <c r="A968" s="15"/>
      <c r="B968" s="59"/>
      <c r="C968" s="60"/>
      <c r="D968" s="17"/>
      <c r="E968" s="17"/>
      <c r="F968" s="17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  <c r="DE968" s="4"/>
      <c r="DF968" s="4"/>
      <c r="DG968" s="4"/>
      <c r="DH968" s="4"/>
      <c r="DI968" s="4"/>
      <c r="DJ968" s="4"/>
      <c r="DK968" s="4"/>
      <c r="DL968" s="4"/>
      <c r="DM968" s="4"/>
      <c r="DN968" s="4"/>
      <c r="DO968" s="4"/>
      <c r="DP968" s="4"/>
      <c r="DQ968" s="4"/>
      <c r="DR968" s="4"/>
      <c r="DS968" s="4"/>
      <c r="DT968" s="4"/>
      <c r="DU968" s="4"/>
      <c r="DV968" s="4"/>
      <c r="DW968" s="4"/>
      <c r="DX968" s="4"/>
      <c r="DY968" s="4"/>
      <c r="DZ968" s="4"/>
      <c r="EA968" s="4"/>
      <c r="EB968" s="4"/>
      <c r="EC968" s="4"/>
      <c r="ED968" s="4"/>
      <c r="EE968" s="4"/>
      <c r="EF968" s="4"/>
      <c r="EG968" s="4"/>
      <c r="EH968" s="4"/>
      <c r="EI968" s="4"/>
      <c r="EJ968" s="4"/>
      <c r="EK968" s="4"/>
      <c r="EL968" s="4"/>
      <c r="EM968" s="4"/>
      <c r="EN968" s="4"/>
      <c r="EO968" s="4"/>
      <c r="EP968" s="4"/>
      <c r="EQ968" s="4"/>
      <c r="ER968" s="4"/>
      <c r="ES968" s="4"/>
      <c r="ET968" s="4"/>
      <c r="EU968" s="4"/>
      <c r="EV968" s="4"/>
      <c r="EW968" s="4"/>
      <c r="EX968" s="4"/>
      <c r="EY968" s="4"/>
      <c r="EZ968" s="4"/>
      <c r="FA968" s="4"/>
      <c r="FB968" s="4"/>
      <c r="FC968" s="4"/>
      <c r="FD968" s="4"/>
      <c r="FE968" s="4"/>
      <c r="FF968" s="4"/>
      <c r="FG968" s="4"/>
      <c r="FH968" s="4"/>
      <c r="FI968" s="4"/>
      <c r="FJ968" s="4"/>
      <c r="FK968" s="4"/>
      <c r="FL968" s="4"/>
      <c r="FM968" s="4"/>
      <c r="FN968" s="4"/>
      <c r="FO968" s="4"/>
      <c r="FP968" s="4"/>
      <c r="FQ968" s="4"/>
      <c r="FR968" s="4"/>
      <c r="FS968" s="4"/>
      <c r="FT968" s="4"/>
      <c r="FU968" s="4"/>
      <c r="FV968" s="4"/>
      <c r="FW968" s="4"/>
      <c r="FX968" s="4"/>
      <c r="FY968" s="4"/>
      <c r="FZ968" s="4"/>
      <c r="GA968" s="4"/>
      <c r="GB968" s="4"/>
      <c r="GC968" s="4"/>
      <c r="GD968" s="4"/>
      <c r="GE968" s="4"/>
      <c r="GF968" s="4"/>
      <c r="GG968" s="4"/>
      <c r="GH968" s="4"/>
      <c r="GI968" s="4"/>
      <c r="GJ968" s="4"/>
      <c r="GK968" s="4"/>
      <c r="GL968" s="4"/>
      <c r="GM968" s="4"/>
      <c r="GN968" s="4"/>
      <c r="GO968" s="4"/>
      <c r="GP968" s="4"/>
      <c r="GQ968" s="4"/>
      <c r="GR968" s="4"/>
      <c r="GS968" s="4"/>
      <c r="GT968" s="4"/>
      <c r="GU968" s="4"/>
      <c r="GV968" s="4"/>
      <c r="GW968" s="4"/>
      <c r="GX968" s="4"/>
    </row>
    <row r="969" spans="1:206" s="3" customFormat="1" x14ac:dyDescent="0.25">
      <c r="A969" s="15"/>
      <c r="B969" s="59"/>
      <c r="C969" s="60"/>
      <c r="D969" s="17"/>
      <c r="E969" s="17"/>
      <c r="F969" s="17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</row>
    <row r="970" spans="1:206" s="3" customFormat="1" x14ac:dyDescent="0.25">
      <c r="A970" s="15"/>
      <c r="B970" s="59"/>
      <c r="C970" s="60"/>
      <c r="D970" s="17"/>
      <c r="E970" s="17"/>
      <c r="F970" s="17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</row>
    <row r="971" spans="1:206" s="3" customFormat="1" x14ac:dyDescent="0.25">
      <c r="A971" s="15"/>
      <c r="B971" s="59"/>
      <c r="C971" s="60"/>
      <c r="D971" s="17"/>
      <c r="E971" s="17"/>
      <c r="F971" s="17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</row>
    <row r="972" spans="1:206" s="3" customFormat="1" x14ac:dyDescent="0.25">
      <c r="A972" s="15"/>
      <c r="B972" s="59"/>
      <c r="C972" s="60"/>
      <c r="D972" s="17"/>
      <c r="E972" s="17"/>
      <c r="F972" s="17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</row>
    <row r="973" spans="1:206" s="3" customFormat="1" x14ac:dyDescent="0.25">
      <c r="A973" s="15"/>
      <c r="B973" s="59"/>
      <c r="C973" s="60"/>
      <c r="D973" s="17"/>
      <c r="E973" s="17"/>
      <c r="F973" s="17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</row>
    <row r="974" spans="1:206" s="3" customFormat="1" x14ac:dyDescent="0.25">
      <c r="A974" s="15"/>
      <c r="B974" s="59"/>
      <c r="C974" s="60"/>
      <c r="D974" s="17"/>
      <c r="E974" s="17"/>
      <c r="F974" s="17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</row>
    <row r="975" spans="1:206" s="3" customFormat="1" x14ac:dyDescent="0.25">
      <c r="A975" s="15"/>
      <c r="B975" s="59"/>
      <c r="C975" s="60"/>
      <c r="D975" s="17"/>
      <c r="E975" s="17"/>
      <c r="F975" s="17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</row>
    <row r="976" spans="1:206" s="3" customFormat="1" x14ac:dyDescent="0.25">
      <c r="A976" s="15"/>
      <c r="B976" s="59"/>
      <c r="C976" s="60"/>
      <c r="D976" s="17"/>
      <c r="E976" s="17"/>
      <c r="F976" s="17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</row>
    <row r="977" spans="1:206" s="3" customFormat="1" x14ac:dyDescent="0.25">
      <c r="A977" s="15"/>
      <c r="B977" s="59"/>
      <c r="C977" s="60"/>
      <c r="D977" s="17"/>
      <c r="E977" s="17"/>
      <c r="F977" s="17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</row>
    <row r="978" spans="1:206" s="3" customFormat="1" x14ac:dyDescent="0.25">
      <c r="A978" s="15"/>
      <c r="B978" s="59"/>
      <c r="C978" s="60"/>
      <c r="D978" s="17"/>
      <c r="E978" s="17"/>
      <c r="F978" s="17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</row>
    <row r="979" spans="1:206" s="3" customFormat="1" x14ac:dyDescent="0.25">
      <c r="A979" s="15"/>
      <c r="B979" s="59"/>
      <c r="C979" s="60"/>
      <c r="D979" s="17"/>
      <c r="E979" s="17"/>
      <c r="F979" s="17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</row>
    <row r="980" spans="1:206" s="3" customFormat="1" x14ac:dyDescent="0.25">
      <c r="A980" s="15"/>
      <c r="B980" s="59"/>
      <c r="C980" s="60"/>
      <c r="D980" s="17"/>
      <c r="E980" s="17"/>
      <c r="F980" s="17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  <c r="DE980" s="4"/>
      <c r="DF980" s="4"/>
      <c r="DG980" s="4"/>
      <c r="DH980" s="4"/>
      <c r="DI980" s="4"/>
      <c r="DJ980" s="4"/>
      <c r="DK980" s="4"/>
      <c r="DL980" s="4"/>
      <c r="DM980" s="4"/>
      <c r="DN980" s="4"/>
      <c r="DO980" s="4"/>
      <c r="DP980" s="4"/>
      <c r="DQ980" s="4"/>
      <c r="DR980" s="4"/>
      <c r="DS980" s="4"/>
      <c r="DT980" s="4"/>
      <c r="DU980" s="4"/>
      <c r="DV980" s="4"/>
      <c r="DW980" s="4"/>
      <c r="DX980" s="4"/>
      <c r="DY980" s="4"/>
      <c r="DZ980" s="4"/>
      <c r="EA980" s="4"/>
      <c r="EB980" s="4"/>
      <c r="EC980" s="4"/>
      <c r="ED980" s="4"/>
      <c r="EE980" s="4"/>
      <c r="EF980" s="4"/>
      <c r="EG980" s="4"/>
      <c r="EH980" s="4"/>
      <c r="EI980" s="4"/>
      <c r="EJ980" s="4"/>
      <c r="EK980" s="4"/>
      <c r="EL980" s="4"/>
      <c r="EM980" s="4"/>
      <c r="EN980" s="4"/>
      <c r="EO980" s="4"/>
      <c r="EP980" s="4"/>
      <c r="EQ980" s="4"/>
      <c r="ER980" s="4"/>
      <c r="ES980" s="4"/>
      <c r="ET980" s="4"/>
      <c r="EU980" s="4"/>
      <c r="EV980" s="4"/>
      <c r="EW980" s="4"/>
      <c r="EX980" s="4"/>
      <c r="EY980" s="4"/>
      <c r="EZ980" s="4"/>
      <c r="FA980" s="4"/>
      <c r="FB980" s="4"/>
      <c r="FC980" s="4"/>
      <c r="FD980" s="4"/>
      <c r="FE980" s="4"/>
      <c r="FF980" s="4"/>
      <c r="FG980" s="4"/>
      <c r="FH980" s="4"/>
      <c r="FI980" s="4"/>
      <c r="FJ980" s="4"/>
      <c r="FK980" s="4"/>
      <c r="FL980" s="4"/>
      <c r="FM980" s="4"/>
      <c r="FN980" s="4"/>
      <c r="FO980" s="4"/>
      <c r="FP980" s="4"/>
      <c r="FQ980" s="4"/>
      <c r="FR980" s="4"/>
      <c r="FS980" s="4"/>
      <c r="FT980" s="4"/>
      <c r="FU980" s="4"/>
      <c r="FV980" s="4"/>
      <c r="FW980" s="4"/>
      <c r="FX980" s="4"/>
      <c r="FY980" s="4"/>
      <c r="FZ980" s="4"/>
      <c r="GA980" s="4"/>
      <c r="GB980" s="4"/>
      <c r="GC980" s="4"/>
      <c r="GD980" s="4"/>
      <c r="GE980" s="4"/>
      <c r="GF980" s="4"/>
      <c r="GG980" s="4"/>
      <c r="GH980" s="4"/>
      <c r="GI980" s="4"/>
      <c r="GJ980" s="4"/>
      <c r="GK980" s="4"/>
      <c r="GL980" s="4"/>
      <c r="GM980" s="4"/>
      <c r="GN980" s="4"/>
      <c r="GO980" s="4"/>
      <c r="GP980" s="4"/>
      <c r="GQ980" s="4"/>
      <c r="GR980" s="4"/>
      <c r="GS980" s="4"/>
      <c r="GT980" s="4"/>
      <c r="GU980" s="4"/>
      <c r="GV980" s="4"/>
      <c r="GW980" s="4"/>
      <c r="GX980" s="4"/>
    </row>
    <row r="981" spans="1:206" s="3" customFormat="1" x14ac:dyDescent="0.25">
      <c r="A981" s="15"/>
      <c r="B981" s="59"/>
      <c r="C981" s="60"/>
      <c r="D981" s="17"/>
      <c r="E981" s="17"/>
      <c r="F981" s="17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  <c r="DE981" s="4"/>
      <c r="DF981" s="4"/>
      <c r="DG981" s="4"/>
      <c r="DH981" s="4"/>
      <c r="DI981" s="4"/>
      <c r="DJ981" s="4"/>
      <c r="DK981" s="4"/>
      <c r="DL981" s="4"/>
      <c r="DM981" s="4"/>
      <c r="DN981" s="4"/>
      <c r="DO981" s="4"/>
      <c r="DP981" s="4"/>
      <c r="DQ981" s="4"/>
      <c r="DR981" s="4"/>
      <c r="DS981" s="4"/>
      <c r="DT981" s="4"/>
      <c r="DU981" s="4"/>
      <c r="DV981" s="4"/>
      <c r="DW981" s="4"/>
      <c r="DX981" s="4"/>
      <c r="DY981" s="4"/>
      <c r="DZ981" s="4"/>
      <c r="EA981" s="4"/>
      <c r="EB981" s="4"/>
      <c r="EC981" s="4"/>
      <c r="ED981" s="4"/>
      <c r="EE981" s="4"/>
      <c r="EF981" s="4"/>
      <c r="EG981" s="4"/>
      <c r="EH981" s="4"/>
      <c r="EI981" s="4"/>
      <c r="EJ981" s="4"/>
      <c r="EK981" s="4"/>
      <c r="EL981" s="4"/>
      <c r="EM981" s="4"/>
      <c r="EN981" s="4"/>
      <c r="EO981" s="4"/>
      <c r="EP981" s="4"/>
      <c r="EQ981" s="4"/>
      <c r="ER981" s="4"/>
      <c r="ES981" s="4"/>
      <c r="ET981" s="4"/>
      <c r="EU981" s="4"/>
      <c r="EV981" s="4"/>
      <c r="EW981" s="4"/>
      <c r="EX981" s="4"/>
      <c r="EY981" s="4"/>
      <c r="EZ981" s="4"/>
      <c r="FA981" s="4"/>
      <c r="FB981" s="4"/>
      <c r="FC981" s="4"/>
      <c r="FD981" s="4"/>
      <c r="FE981" s="4"/>
      <c r="FF981" s="4"/>
      <c r="FG981" s="4"/>
      <c r="FH981" s="4"/>
      <c r="FI981" s="4"/>
      <c r="FJ981" s="4"/>
      <c r="FK981" s="4"/>
      <c r="FL981" s="4"/>
      <c r="FM981" s="4"/>
      <c r="FN981" s="4"/>
      <c r="FO981" s="4"/>
      <c r="FP981" s="4"/>
      <c r="FQ981" s="4"/>
      <c r="FR981" s="4"/>
      <c r="FS981" s="4"/>
      <c r="FT981" s="4"/>
      <c r="FU981" s="4"/>
      <c r="FV981" s="4"/>
      <c r="FW981" s="4"/>
      <c r="FX981" s="4"/>
      <c r="FY981" s="4"/>
      <c r="FZ981" s="4"/>
      <c r="GA981" s="4"/>
      <c r="GB981" s="4"/>
      <c r="GC981" s="4"/>
      <c r="GD981" s="4"/>
      <c r="GE981" s="4"/>
      <c r="GF981" s="4"/>
      <c r="GG981" s="4"/>
      <c r="GH981" s="4"/>
      <c r="GI981" s="4"/>
      <c r="GJ981" s="4"/>
      <c r="GK981" s="4"/>
      <c r="GL981" s="4"/>
      <c r="GM981" s="4"/>
      <c r="GN981" s="4"/>
      <c r="GO981" s="4"/>
      <c r="GP981" s="4"/>
      <c r="GQ981" s="4"/>
      <c r="GR981" s="4"/>
      <c r="GS981" s="4"/>
      <c r="GT981" s="4"/>
      <c r="GU981" s="4"/>
      <c r="GV981" s="4"/>
      <c r="GW981" s="4"/>
      <c r="GX981" s="4"/>
    </row>
    <row r="982" spans="1:206" s="3" customFormat="1" x14ac:dyDescent="0.25">
      <c r="A982" s="15"/>
      <c r="B982" s="59"/>
      <c r="C982" s="60"/>
      <c r="D982" s="17"/>
      <c r="E982" s="17"/>
      <c r="F982" s="17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  <c r="DE982" s="4"/>
      <c r="DF982" s="4"/>
      <c r="DG982" s="4"/>
      <c r="DH982" s="4"/>
      <c r="DI982" s="4"/>
      <c r="DJ982" s="4"/>
      <c r="DK982" s="4"/>
      <c r="DL982" s="4"/>
      <c r="DM982" s="4"/>
      <c r="DN982" s="4"/>
      <c r="DO982" s="4"/>
      <c r="DP982" s="4"/>
      <c r="DQ982" s="4"/>
      <c r="DR982" s="4"/>
      <c r="DS982" s="4"/>
      <c r="DT982" s="4"/>
      <c r="DU982" s="4"/>
      <c r="DV982" s="4"/>
      <c r="DW982" s="4"/>
      <c r="DX982" s="4"/>
      <c r="DY982" s="4"/>
      <c r="DZ982" s="4"/>
      <c r="EA982" s="4"/>
      <c r="EB982" s="4"/>
      <c r="EC982" s="4"/>
      <c r="ED982" s="4"/>
      <c r="EE982" s="4"/>
      <c r="EF982" s="4"/>
      <c r="EG982" s="4"/>
      <c r="EH982" s="4"/>
      <c r="EI982" s="4"/>
      <c r="EJ982" s="4"/>
      <c r="EK982" s="4"/>
      <c r="EL982" s="4"/>
      <c r="EM982" s="4"/>
      <c r="EN982" s="4"/>
      <c r="EO982" s="4"/>
      <c r="EP982" s="4"/>
      <c r="EQ982" s="4"/>
      <c r="ER982" s="4"/>
      <c r="ES982" s="4"/>
      <c r="ET982" s="4"/>
      <c r="EU982" s="4"/>
      <c r="EV982" s="4"/>
      <c r="EW982" s="4"/>
      <c r="EX982" s="4"/>
      <c r="EY982" s="4"/>
      <c r="EZ982" s="4"/>
      <c r="FA982" s="4"/>
      <c r="FB982" s="4"/>
      <c r="FC982" s="4"/>
      <c r="FD982" s="4"/>
      <c r="FE982" s="4"/>
      <c r="FF982" s="4"/>
      <c r="FG982" s="4"/>
      <c r="FH982" s="4"/>
      <c r="FI982" s="4"/>
      <c r="FJ982" s="4"/>
      <c r="FK982" s="4"/>
      <c r="FL982" s="4"/>
      <c r="FM982" s="4"/>
      <c r="FN982" s="4"/>
      <c r="FO982" s="4"/>
      <c r="FP982" s="4"/>
      <c r="FQ982" s="4"/>
      <c r="FR982" s="4"/>
      <c r="FS982" s="4"/>
      <c r="FT982" s="4"/>
      <c r="FU982" s="4"/>
      <c r="FV982" s="4"/>
      <c r="FW982" s="4"/>
      <c r="FX982" s="4"/>
      <c r="FY982" s="4"/>
      <c r="FZ982" s="4"/>
      <c r="GA982" s="4"/>
      <c r="GB982" s="4"/>
      <c r="GC982" s="4"/>
      <c r="GD982" s="4"/>
      <c r="GE982" s="4"/>
      <c r="GF982" s="4"/>
      <c r="GG982" s="4"/>
      <c r="GH982" s="4"/>
      <c r="GI982" s="4"/>
      <c r="GJ982" s="4"/>
      <c r="GK982" s="4"/>
      <c r="GL982" s="4"/>
      <c r="GM982" s="4"/>
      <c r="GN982" s="4"/>
      <c r="GO982" s="4"/>
      <c r="GP982" s="4"/>
      <c r="GQ982" s="4"/>
      <c r="GR982" s="4"/>
      <c r="GS982" s="4"/>
      <c r="GT982" s="4"/>
      <c r="GU982" s="4"/>
      <c r="GV982" s="4"/>
      <c r="GW982" s="4"/>
      <c r="GX982" s="4"/>
    </row>
    <row r="983" spans="1:206" s="3" customFormat="1" x14ac:dyDescent="0.25">
      <c r="A983" s="15"/>
      <c r="B983" s="59"/>
      <c r="C983" s="60"/>
      <c r="D983" s="17"/>
      <c r="E983" s="17"/>
      <c r="F983" s="17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  <c r="DE983" s="4"/>
      <c r="DF983" s="4"/>
      <c r="DG983" s="4"/>
      <c r="DH983" s="4"/>
      <c r="DI983" s="4"/>
      <c r="DJ983" s="4"/>
      <c r="DK983" s="4"/>
      <c r="DL983" s="4"/>
      <c r="DM983" s="4"/>
      <c r="DN983" s="4"/>
      <c r="DO983" s="4"/>
      <c r="DP983" s="4"/>
      <c r="DQ983" s="4"/>
      <c r="DR983" s="4"/>
      <c r="DS983" s="4"/>
      <c r="DT983" s="4"/>
      <c r="DU983" s="4"/>
      <c r="DV983" s="4"/>
      <c r="DW983" s="4"/>
      <c r="DX983" s="4"/>
      <c r="DY983" s="4"/>
      <c r="DZ983" s="4"/>
      <c r="EA983" s="4"/>
      <c r="EB983" s="4"/>
      <c r="EC983" s="4"/>
      <c r="ED983" s="4"/>
      <c r="EE983" s="4"/>
      <c r="EF983" s="4"/>
      <c r="EG983" s="4"/>
      <c r="EH983" s="4"/>
      <c r="EI983" s="4"/>
      <c r="EJ983" s="4"/>
      <c r="EK983" s="4"/>
      <c r="EL983" s="4"/>
      <c r="EM983" s="4"/>
      <c r="EN983" s="4"/>
      <c r="EO983" s="4"/>
      <c r="EP983" s="4"/>
      <c r="EQ983" s="4"/>
      <c r="ER983" s="4"/>
      <c r="ES983" s="4"/>
      <c r="ET983" s="4"/>
      <c r="EU983" s="4"/>
      <c r="EV983" s="4"/>
      <c r="EW983" s="4"/>
      <c r="EX983" s="4"/>
      <c r="EY983" s="4"/>
      <c r="EZ983" s="4"/>
      <c r="FA983" s="4"/>
      <c r="FB983" s="4"/>
      <c r="FC983" s="4"/>
      <c r="FD983" s="4"/>
      <c r="FE983" s="4"/>
      <c r="FF983" s="4"/>
      <c r="FG983" s="4"/>
      <c r="FH983" s="4"/>
      <c r="FI983" s="4"/>
      <c r="FJ983" s="4"/>
      <c r="FK983" s="4"/>
      <c r="FL983" s="4"/>
      <c r="FM983" s="4"/>
      <c r="FN983" s="4"/>
      <c r="FO983" s="4"/>
      <c r="FP983" s="4"/>
      <c r="FQ983" s="4"/>
      <c r="FR983" s="4"/>
      <c r="FS983" s="4"/>
      <c r="FT983" s="4"/>
      <c r="FU983" s="4"/>
      <c r="FV983" s="4"/>
      <c r="FW983" s="4"/>
      <c r="FX983" s="4"/>
      <c r="FY983" s="4"/>
      <c r="FZ983" s="4"/>
      <c r="GA983" s="4"/>
      <c r="GB983" s="4"/>
      <c r="GC983" s="4"/>
      <c r="GD983" s="4"/>
      <c r="GE983" s="4"/>
      <c r="GF983" s="4"/>
      <c r="GG983" s="4"/>
      <c r="GH983" s="4"/>
      <c r="GI983" s="4"/>
      <c r="GJ983" s="4"/>
      <c r="GK983" s="4"/>
      <c r="GL983" s="4"/>
      <c r="GM983" s="4"/>
      <c r="GN983" s="4"/>
      <c r="GO983" s="4"/>
      <c r="GP983" s="4"/>
      <c r="GQ983" s="4"/>
      <c r="GR983" s="4"/>
      <c r="GS983" s="4"/>
      <c r="GT983" s="4"/>
      <c r="GU983" s="4"/>
      <c r="GV983" s="4"/>
      <c r="GW983" s="4"/>
      <c r="GX983" s="4"/>
    </row>
    <row r="984" spans="1:206" s="3" customFormat="1" x14ac:dyDescent="0.25">
      <c r="A984" s="15"/>
      <c r="B984" s="59"/>
      <c r="C984" s="60"/>
      <c r="D984" s="17"/>
      <c r="E984" s="17"/>
      <c r="F984" s="17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  <c r="DE984" s="4"/>
      <c r="DF984" s="4"/>
      <c r="DG984" s="4"/>
      <c r="DH984" s="4"/>
      <c r="DI984" s="4"/>
      <c r="DJ984" s="4"/>
      <c r="DK984" s="4"/>
      <c r="DL984" s="4"/>
      <c r="DM984" s="4"/>
      <c r="DN984" s="4"/>
      <c r="DO984" s="4"/>
      <c r="DP984" s="4"/>
      <c r="DQ984" s="4"/>
      <c r="DR984" s="4"/>
      <c r="DS984" s="4"/>
      <c r="DT984" s="4"/>
      <c r="DU984" s="4"/>
      <c r="DV984" s="4"/>
      <c r="DW984" s="4"/>
      <c r="DX984" s="4"/>
      <c r="DY984" s="4"/>
      <c r="DZ984" s="4"/>
      <c r="EA984" s="4"/>
      <c r="EB984" s="4"/>
      <c r="EC984" s="4"/>
      <c r="ED984" s="4"/>
      <c r="EE984" s="4"/>
      <c r="EF984" s="4"/>
      <c r="EG984" s="4"/>
      <c r="EH984" s="4"/>
      <c r="EI984" s="4"/>
      <c r="EJ984" s="4"/>
      <c r="EK984" s="4"/>
      <c r="EL984" s="4"/>
      <c r="EM984" s="4"/>
      <c r="EN984" s="4"/>
      <c r="EO984" s="4"/>
      <c r="EP984" s="4"/>
      <c r="EQ984" s="4"/>
      <c r="ER984" s="4"/>
      <c r="ES984" s="4"/>
      <c r="ET984" s="4"/>
      <c r="EU984" s="4"/>
      <c r="EV984" s="4"/>
      <c r="EW984" s="4"/>
      <c r="EX984" s="4"/>
      <c r="EY984" s="4"/>
      <c r="EZ984" s="4"/>
      <c r="FA984" s="4"/>
      <c r="FB984" s="4"/>
      <c r="FC984" s="4"/>
      <c r="FD984" s="4"/>
      <c r="FE984" s="4"/>
      <c r="FF984" s="4"/>
      <c r="FG984" s="4"/>
      <c r="FH984" s="4"/>
      <c r="FI984" s="4"/>
      <c r="FJ984" s="4"/>
      <c r="FK984" s="4"/>
      <c r="FL984" s="4"/>
      <c r="FM984" s="4"/>
      <c r="FN984" s="4"/>
      <c r="FO984" s="4"/>
      <c r="FP984" s="4"/>
      <c r="FQ984" s="4"/>
      <c r="FR984" s="4"/>
      <c r="FS984" s="4"/>
      <c r="FT984" s="4"/>
      <c r="FU984" s="4"/>
      <c r="FV984" s="4"/>
      <c r="FW984" s="4"/>
      <c r="FX984" s="4"/>
      <c r="FY984" s="4"/>
      <c r="FZ984" s="4"/>
      <c r="GA984" s="4"/>
      <c r="GB984" s="4"/>
      <c r="GC984" s="4"/>
      <c r="GD984" s="4"/>
      <c r="GE984" s="4"/>
      <c r="GF984" s="4"/>
      <c r="GG984" s="4"/>
      <c r="GH984" s="4"/>
      <c r="GI984" s="4"/>
      <c r="GJ984" s="4"/>
      <c r="GK984" s="4"/>
      <c r="GL984" s="4"/>
      <c r="GM984" s="4"/>
      <c r="GN984" s="4"/>
      <c r="GO984" s="4"/>
      <c r="GP984" s="4"/>
      <c r="GQ984" s="4"/>
      <c r="GR984" s="4"/>
      <c r="GS984" s="4"/>
      <c r="GT984" s="4"/>
      <c r="GU984" s="4"/>
      <c r="GV984" s="4"/>
      <c r="GW984" s="4"/>
      <c r="GX984" s="4"/>
    </row>
    <row r="985" spans="1:206" s="3" customFormat="1" x14ac:dyDescent="0.25">
      <c r="A985" s="15"/>
      <c r="B985" s="59"/>
      <c r="C985" s="60"/>
      <c r="D985" s="17"/>
      <c r="E985" s="17"/>
      <c r="F985" s="17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  <c r="DE985" s="4"/>
      <c r="DF985" s="4"/>
      <c r="DG985" s="4"/>
      <c r="DH985" s="4"/>
      <c r="DI985" s="4"/>
      <c r="DJ985" s="4"/>
      <c r="DK985" s="4"/>
      <c r="DL985" s="4"/>
      <c r="DM985" s="4"/>
      <c r="DN985" s="4"/>
      <c r="DO985" s="4"/>
      <c r="DP985" s="4"/>
      <c r="DQ985" s="4"/>
      <c r="DR985" s="4"/>
      <c r="DS985" s="4"/>
      <c r="DT985" s="4"/>
      <c r="DU985" s="4"/>
      <c r="DV985" s="4"/>
      <c r="DW985" s="4"/>
      <c r="DX985" s="4"/>
      <c r="DY985" s="4"/>
      <c r="DZ985" s="4"/>
      <c r="EA985" s="4"/>
      <c r="EB985" s="4"/>
      <c r="EC985" s="4"/>
      <c r="ED985" s="4"/>
      <c r="EE985" s="4"/>
      <c r="EF985" s="4"/>
      <c r="EG985" s="4"/>
      <c r="EH985" s="4"/>
      <c r="EI985" s="4"/>
      <c r="EJ985" s="4"/>
      <c r="EK985" s="4"/>
      <c r="EL985" s="4"/>
      <c r="EM985" s="4"/>
      <c r="EN985" s="4"/>
      <c r="EO985" s="4"/>
      <c r="EP985" s="4"/>
      <c r="EQ985" s="4"/>
      <c r="ER985" s="4"/>
      <c r="ES985" s="4"/>
      <c r="ET985" s="4"/>
      <c r="EU985" s="4"/>
      <c r="EV985" s="4"/>
      <c r="EW985" s="4"/>
      <c r="EX985" s="4"/>
      <c r="EY985" s="4"/>
      <c r="EZ985" s="4"/>
      <c r="FA985" s="4"/>
      <c r="FB985" s="4"/>
      <c r="FC985" s="4"/>
      <c r="FD985" s="4"/>
      <c r="FE985" s="4"/>
      <c r="FF985" s="4"/>
      <c r="FG985" s="4"/>
      <c r="FH985" s="4"/>
      <c r="FI985" s="4"/>
      <c r="FJ985" s="4"/>
      <c r="FK985" s="4"/>
      <c r="FL985" s="4"/>
      <c r="FM985" s="4"/>
      <c r="FN985" s="4"/>
      <c r="FO985" s="4"/>
      <c r="FP985" s="4"/>
      <c r="FQ985" s="4"/>
      <c r="FR985" s="4"/>
      <c r="FS985" s="4"/>
      <c r="FT985" s="4"/>
      <c r="FU985" s="4"/>
      <c r="FV985" s="4"/>
      <c r="FW985" s="4"/>
      <c r="FX985" s="4"/>
      <c r="FY985" s="4"/>
      <c r="FZ985" s="4"/>
      <c r="GA985" s="4"/>
      <c r="GB985" s="4"/>
      <c r="GC985" s="4"/>
      <c r="GD985" s="4"/>
      <c r="GE985" s="4"/>
      <c r="GF985" s="4"/>
      <c r="GG985" s="4"/>
      <c r="GH985" s="4"/>
      <c r="GI985" s="4"/>
      <c r="GJ985" s="4"/>
      <c r="GK985" s="4"/>
      <c r="GL985" s="4"/>
      <c r="GM985" s="4"/>
      <c r="GN985" s="4"/>
      <c r="GO985" s="4"/>
      <c r="GP985" s="4"/>
      <c r="GQ985" s="4"/>
      <c r="GR985" s="4"/>
      <c r="GS985" s="4"/>
      <c r="GT985" s="4"/>
      <c r="GU985" s="4"/>
      <c r="GV985" s="4"/>
      <c r="GW985" s="4"/>
      <c r="GX985" s="4"/>
    </row>
    <row r="986" spans="1:206" s="3" customFormat="1" x14ac:dyDescent="0.25">
      <c r="A986" s="15"/>
      <c r="B986" s="59"/>
      <c r="C986" s="60"/>
      <c r="D986" s="17"/>
      <c r="E986" s="17"/>
      <c r="F986" s="17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  <c r="DE986" s="4"/>
      <c r="DF986" s="4"/>
      <c r="DG986" s="4"/>
      <c r="DH986" s="4"/>
      <c r="DI986" s="4"/>
      <c r="DJ986" s="4"/>
      <c r="DK986" s="4"/>
      <c r="DL986" s="4"/>
      <c r="DM986" s="4"/>
      <c r="DN986" s="4"/>
      <c r="DO986" s="4"/>
      <c r="DP986" s="4"/>
      <c r="DQ986" s="4"/>
      <c r="DR986" s="4"/>
      <c r="DS986" s="4"/>
      <c r="DT986" s="4"/>
      <c r="DU986" s="4"/>
      <c r="DV986" s="4"/>
      <c r="DW986" s="4"/>
      <c r="DX986" s="4"/>
      <c r="DY986" s="4"/>
      <c r="DZ986" s="4"/>
      <c r="EA986" s="4"/>
      <c r="EB986" s="4"/>
      <c r="EC986" s="4"/>
      <c r="ED986" s="4"/>
      <c r="EE986" s="4"/>
      <c r="EF986" s="4"/>
      <c r="EG986" s="4"/>
      <c r="EH986" s="4"/>
      <c r="EI986" s="4"/>
      <c r="EJ986" s="4"/>
      <c r="EK986" s="4"/>
      <c r="EL986" s="4"/>
      <c r="EM986" s="4"/>
      <c r="EN986" s="4"/>
      <c r="EO986" s="4"/>
      <c r="EP986" s="4"/>
      <c r="EQ986" s="4"/>
      <c r="ER986" s="4"/>
      <c r="ES986" s="4"/>
      <c r="ET986" s="4"/>
      <c r="EU986" s="4"/>
      <c r="EV986" s="4"/>
      <c r="EW986" s="4"/>
      <c r="EX986" s="4"/>
      <c r="EY986" s="4"/>
      <c r="EZ986" s="4"/>
      <c r="FA986" s="4"/>
      <c r="FB986" s="4"/>
      <c r="FC986" s="4"/>
      <c r="FD986" s="4"/>
      <c r="FE986" s="4"/>
      <c r="FF986" s="4"/>
      <c r="FG986" s="4"/>
      <c r="FH986" s="4"/>
      <c r="FI986" s="4"/>
      <c r="FJ986" s="4"/>
      <c r="FK986" s="4"/>
      <c r="FL986" s="4"/>
      <c r="FM986" s="4"/>
      <c r="FN986" s="4"/>
      <c r="FO986" s="4"/>
      <c r="FP986" s="4"/>
      <c r="FQ986" s="4"/>
      <c r="FR986" s="4"/>
      <c r="FS986" s="4"/>
      <c r="FT986" s="4"/>
      <c r="FU986" s="4"/>
      <c r="FV986" s="4"/>
      <c r="FW986" s="4"/>
      <c r="FX986" s="4"/>
      <c r="FY986" s="4"/>
      <c r="FZ986" s="4"/>
      <c r="GA986" s="4"/>
      <c r="GB986" s="4"/>
      <c r="GC986" s="4"/>
      <c r="GD986" s="4"/>
      <c r="GE986" s="4"/>
      <c r="GF986" s="4"/>
      <c r="GG986" s="4"/>
      <c r="GH986" s="4"/>
      <c r="GI986" s="4"/>
      <c r="GJ986" s="4"/>
      <c r="GK986" s="4"/>
      <c r="GL986" s="4"/>
      <c r="GM986" s="4"/>
      <c r="GN986" s="4"/>
      <c r="GO986" s="4"/>
      <c r="GP986" s="4"/>
      <c r="GQ986" s="4"/>
      <c r="GR986" s="4"/>
      <c r="GS986" s="4"/>
      <c r="GT986" s="4"/>
      <c r="GU986" s="4"/>
      <c r="GV986" s="4"/>
      <c r="GW986" s="4"/>
      <c r="GX986" s="4"/>
    </row>
    <row r="987" spans="1:206" s="3" customFormat="1" x14ac:dyDescent="0.25">
      <c r="A987" s="15"/>
      <c r="B987" s="59"/>
      <c r="C987" s="60"/>
      <c r="D987" s="17"/>
      <c r="E987" s="17"/>
      <c r="F987" s="17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  <c r="DE987" s="4"/>
      <c r="DF987" s="4"/>
      <c r="DG987" s="4"/>
      <c r="DH987" s="4"/>
      <c r="DI987" s="4"/>
      <c r="DJ987" s="4"/>
      <c r="DK987" s="4"/>
      <c r="DL987" s="4"/>
      <c r="DM987" s="4"/>
      <c r="DN987" s="4"/>
      <c r="DO987" s="4"/>
      <c r="DP987" s="4"/>
      <c r="DQ987" s="4"/>
      <c r="DR987" s="4"/>
      <c r="DS987" s="4"/>
      <c r="DT987" s="4"/>
      <c r="DU987" s="4"/>
      <c r="DV987" s="4"/>
      <c r="DW987" s="4"/>
      <c r="DX987" s="4"/>
      <c r="DY987" s="4"/>
      <c r="DZ987" s="4"/>
      <c r="EA987" s="4"/>
      <c r="EB987" s="4"/>
      <c r="EC987" s="4"/>
      <c r="ED987" s="4"/>
      <c r="EE987" s="4"/>
      <c r="EF987" s="4"/>
      <c r="EG987" s="4"/>
      <c r="EH987" s="4"/>
      <c r="EI987" s="4"/>
      <c r="EJ987" s="4"/>
      <c r="EK987" s="4"/>
      <c r="EL987" s="4"/>
      <c r="EM987" s="4"/>
      <c r="EN987" s="4"/>
      <c r="EO987" s="4"/>
      <c r="EP987" s="4"/>
      <c r="EQ987" s="4"/>
      <c r="ER987" s="4"/>
      <c r="ES987" s="4"/>
      <c r="ET987" s="4"/>
      <c r="EU987" s="4"/>
      <c r="EV987" s="4"/>
      <c r="EW987" s="4"/>
      <c r="EX987" s="4"/>
      <c r="EY987" s="4"/>
      <c r="EZ987" s="4"/>
      <c r="FA987" s="4"/>
      <c r="FB987" s="4"/>
      <c r="FC987" s="4"/>
      <c r="FD987" s="4"/>
      <c r="FE987" s="4"/>
      <c r="FF987" s="4"/>
      <c r="FG987" s="4"/>
      <c r="FH987" s="4"/>
      <c r="FI987" s="4"/>
      <c r="FJ987" s="4"/>
      <c r="FK987" s="4"/>
      <c r="FL987" s="4"/>
      <c r="FM987" s="4"/>
      <c r="FN987" s="4"/>
      <c r="FO987" s="4"/>
      <c r="FP987" s="4"/>
      <c r="FQ987" s="4"/>
      <c r="FR987" s="4"/>
      <c r="FS987" s="4"/>
      <c r="FT987" s="4"/>
      <c r="FU987" s="4"/>
      <c r="FV987" s="4"/>
      <c r="FW987" s="4"/>
      <c r="FX987" s="4"/>
      <c r="FY987" s="4"/>
      <c r="FZ987" s="4"/>
      <c r="GA987" s="4"/>
      <c r="GB987" s="4"/>
      <c r="GC987" s="4"/>
      <c r="GD987" s="4"/>
      <c r="GE987" s="4"/>
      <c r="GF987" s="4"/>
      <c r="GG987" s="4"/>
      <c r="GH987" s="4"/>
      <c r="GI987" s="4"/>
      <c r="GJ987" s="4"/>
      <c r="GK987" s="4"/>
      <c r="GL987" s="4"/>
      <c r="GM987" s="4"/>
      <c r="GN987" s="4"/>
      <c r="GO987" s="4"/>
      <c r="GP987" s="4"/>
      <c r="GQ987" s="4"/>
      <c r="GR987" s="4"/>
      <c r="GS987" s="4"/>
      <c r="GT987" s="4"/>
      <c r="GU987" s="4"/>
      <c r="GV987" s="4"/>
      <c r="GW987" s="4"/>
      <c r="GX987" s="4"/>
    </row>
    <row r="988" spans="1:206" s="3" customFormat="1" x14ac:dyDescent="0.25">
      <c r="A988" s="15"/>
      <c r="B988" s="59"/>
      <c r="C988" s="60"/>
      <c r="D988" s="17"/>
      <c r="E988" s="17"/>
      <c r="F988" s="17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  <c r="DE988" s="4"/>
      <c r="DF988" s="4"/>
      <c r="DG988" s="4"/>
      <c r="DH988" s="4"/>
      <c r="DI988" s="4"/>
      <c r="DJ988" s="4"/>
      <c r="DK988" s="4"/>
      <c r="DL988" s="4"/>
      <c r="DM988" s="4"/>
      <c r="DN988" s="4"/>
      <c r="DO988" s="4"/>
      <c r="DP988" s="4"/>
      <c r="DQ988" s="4"/>
      <c r="DR988" s="4"/>
      <c r="DS988" s="4"/>
      <c r="DT988" s="4"/>
      <c r="DU988" s="4"/>
      <c r="DV988" s="4"/>
      <c r="DW988" s="4"/>
      <c r="DX988" s="4"/>
      <c r="DY988" s="4"/>
      <c r="DZ988" s="4"/>
      <c r="EA988" s="4"/>
      <c r="EB988" s="4"/>
      <c r="EC988" s="4"/>
      <c r="ED988" s="4"/>
      <c r="EE988" s="4"/>
      <c r="EF988" s="4"/>
      <c r="EG988" s="4"/>
      <c r="EH988" s="4"/>
      <c r="EI988" s="4"/>
      <c r="EJ988" s="4"/>
      <c r="EK988" s="4"/>
      <c r="EL988" s="4"/>
      <c r="EM988" s="4"/>
      <c r="EN988" s="4"/>
      <c r="EO988" s="4"/>
      <c r="EP988" s="4"/>
      <c r="EQ988" s="4"/>
      <c r="ER988" s="4"/>
      <c r="ES988" s="4"/>
      <c r="ET988" s="4"/>
      <c r="EU988" s="4"/>
      <c r="EV988" s="4"/>
      <c r="EW988" s="4"/>
      <c r="EX988" s="4"/>
      <c r="EY988" s="4"/>
      <c r="EZ988" s="4"/>
      <c r="FA988" s="4"/>
      <c r="FB988" s="4"/>
      <c r="FC988" s="4"/>
      <c r="FD988" s="4"/>
      <c r="FE988" s="4"/>
      <c r="FF988" s="4"/>
      <c r="FG988" s="4"/>
      <c r="FH988" s="4"/>
      <c r="FI988" s="4"/>
      <c r="FJ988" s="4"/>
      <c r="FK988" s="4"/>
      <c r="FL988" s="4"/>
      <c r="FM988" s="4"/>
      <c r="FN988" s="4"/>
      <c r="FO988" s="4"/>
      <c r="FP988" s="4"/>
      <c r="FQ988" s="4"/>
      <c r="FR988" s="4"/>
      <c r="FS988" s="4"/>
      <c r="FT988" s="4"/>
      <c r="FU988" s="4"/>
      <c r="FV988" s="4"/>
      <c r="FW988" s="4"/>
      <c r="FX988" s="4"/>
      <c r="FY988" s="4"/>
      <c r="FZ988" s="4"/>
      <c r="GA988" s="4"/>
      <c r="GB988" s="4"/>
      <c r="GC988" s="4"/>
      <c r="GD988" s="4"/>
      <c r="GE988" s="4"/>
      <c r="GF988" s="4"/>
      <c r="GG988" s="4"/>
      <c r="GH988" s="4"/>
      <c r="GI988" s="4"/>
      <c r="GJ988" s="4"/>
      <c r="GK988" s="4"/>
      <c r="GL988" s="4"/>
      <c r="GM988" s="4"/>
      <c r="GN988" s="4"/>
      <c r="GO988" s="4"/>
      <c r="GP988" s="4"/>
      <c r="GQ988" s="4"/>
      <c r="GR988" s="4"/>
      <c r="GS988" s="4"/>
      <c r="GT988" s="4"/>
      <c r="GU988" s="4"/>
      <c r="GV988" s="4"/>
      <c r="GW988" s="4"/>
      <c r="GX988" s="4"/>
    </row>
    <row r="989" spans="1:206" s="3" customFormat="1" x14ac:dyDescent="0.25">
      <c r="A989" s="15"/>
      <c r="B989" s="59"/>
      <c r="C989" s="60"/>
      <c r="D989" s="17"/>
      <c r="E989" s="17"/>
      <c r="F989" s="17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  <c r="DE989" s="4"/>
      <c r="DF989" s="4"/>
      <c r="DG989" s="4"/>
      <c r="DH989" s="4"/>
      <c r="DI989" s="4"/>
      <c r="DJ989" s="4"/>
      <c r="DK989" s="4"/>
      <c r="DL989" s="4"/>
      <c r="DM989" s="4"/>
      <c r="DN989" s="4"/>
      <c r="DO989" s="4"/>
      <c r="DP989" s="4"/>
      <c r="DQ989" s="4"/>
      <c r="DR989" s="4"/>
      <c r="DS989" s="4"/>
      <c r="DT989" s="4"/>
      <c r="DU989" s="4"/>
      <c r="DV989" s="4"/>
      <c r="DW989" s="4"/>
      <c r="DX989" s="4"/>
      <c r="DY989" s="4"/>
      <c r="DZ989" s="4"/>
      <c r="EA989" s="4"/>
      <c r="EB989" s="4"/>
      <c r="EC989" s="4"/>
      <c r="ED989" s="4"/>
      <c r="EE989" s="4"/>
      <c r="EF989" s="4"/>
      <c r="EG989" s="4"/>
      <c r="EH989" s="4"/>
      <c r="EI989" s="4"/>
      <c r="EJ989" s="4"/>
      <c r="EK989" s="4"/>
      <c r="EL989" s="4"/>
      <c r="EM989" s="4"/>
      <c r="EN989" s="4"/>
      <c r="EO989" s="4"/>
      <c r="EP989" s="4"/>
      <c r="EQ989" s="4"/>
      <c r="ER989" s="4"/>
      <c r="ES989" s="4"/>
      <c r="ET989" s="4"/>
      <c r="EU989" s="4"/>
      <c r="EV989" s="4"/>
      <c r="EW989" s="4"/>
      <c r="EX989" s="4"/>
      <c r="EY989" s="4"/>
      <c r="EZ989" s="4"/>
      <c r="FA989" s="4"/>
      <c r="FB989" s="4"/>
      <c r="FC989" s="4"/>
      <c r="FD989" s="4"/>
      <c r="FE989" s="4"/>
      <c r="FF989" s="4"/>
      <c r="FG989" s="4"/>
      <c r="FH989" s="4"/>
      <c r="FI989" s="4"/>
      <c r="FJ989" s="4"/>
      <c r="FK989" s="4"/>
      <c r="FL989" s="4"/>
      <c r="FM989" s="4"/>
      <c r="FN989" s="4"/>
      <c r="FO989" s="4"/>
      <c r="FP989" s="4"/>
      <c r="FQ989" s="4"/>
      <c r="FR989" s="4"/>
      <c r="FS989" s="4"/>
      <c r="FT989" s="4"/>
      <c r="FU989" s="4"/>
      <c r="FV989" s="4"/>
      <c r="FW989" s="4"/>
      <c r="FX989" s="4"/>
      <c r="FY989" s="4"/>
      <c r="FZ989" s="4"/>
      <c r="GA989" s="4"/>
      <c r="GB989" s="4"/>
      <c r="GC989" s="4"/>
      <c r="GD989" s="4"/>
      <c r="GE989" s="4"/>
      <c r="GF989" s="4"/>
      <c r="GG989" s="4"/>
      <c r="GH989" s="4"/>
      <c r="GI989" s="4"/>
      <c r="GJ989" s="4"/>
      <c r="GK989" s="4"/>
      <c r="GL989" s="4"/>
      <c r="GM989" s="4"/>
      <c r="GN989" s="4"/>
      <c r="GO989" s="4"/>
      <c r="GP989" s="4"/>
      <c r="GQ989" s="4"/>
      <c r="GR989" s="4"/>
      <c r="GS989" s="4"/>
      <c r="GT989" s="4"/>
      <c r="GU989" s="4"/>
      <c r="GV989" s="4"/>
      <c r="GW989" s="4"/>
      <c r="GX989" s="4"/>
    </row>
    <row r="990" spans="1:206" s="3" customFormat="1" x14ac:dyDescent="0.25">
      <c r="A990" s="15"/>
      <c r="B990" s="59"/>
      <c r="C990" s="60"/>
      <c r="D990" s="17"/>
      <c r="E990" s="17"/>
      <c r="F990" s="17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  <c r="DE990" s="4"/>
      <c r="DF990" s="4"/>
      <c r="DG990" s="4"/>
      <c r="DH990" s="4"/>
      <c r="DI990" s="4"/>
      <c r="DJ990" s="4"/>
      <c r="DK990" s="4"/>
      <c r="DL990" s="4"/>
      <c r="DM990" s="4"/>
      <c r="DN990" s="4"/>
      <c r="DO990" s="4"/>
      <c r="DP990" s="4"/>
      <c r="DQ990" s="4"/>
      <c r="DR990" s="4"/>
      <c r="DS990" s="4"/>
      <c r="DT990" s="4"/>
      <c r="DU990" s="4"/>
      <c r="DV990" s="4"/>
      <c r="DW990" s="4"/>
      <c r="DX990" s="4"/>
      <c r="DY990" s="4"/>
      <c r="DZ990" s="4"/>
      <c r="EA990" s="4"/>
      <c r="EB990" s="4"/>
      <c r="EC990" s="4"/>
      <c r="ED990" s="4"/>
      <c r="EE990" s="4"/>
      <c r="EF990" s="4"/>
      <c r="EG990" s="4"/>
      <c r="EH990" s="4"/>
      <c r="EI990" s="4"/>
      <c r="EJ990" s="4"/>
      <c r="EK990" s="4"/>
      <c r="EL990" s="4"/>
      <c r="EM990" s="4"/>
      <c r="EN990" s="4"/>
      <c r="EO990" s="4"/>
      <c r="EP990" s="4"/>
      <c r="EQ990" s="4"/>
      <c r="ER990" s="4"/>
      <c r="ES990" s="4"/>
      <c r="ET990" s="4"/>
      <c r="EU990" s="4"/>
      <c r="EV990" s="4"/>
      <c r="EW990" s="4"/>
      <c r="EX990" s="4"/>
      <c r="EY990" s="4"/>
      <c r="EZ990" s="4"/>
      <c r="FA990" s="4"/>
      <c r="FB990" s="4"/>
      <c r="FC990" s="4"/>
      <c r="FD990" s="4"/>
      <c r="FE990" s="4"/>
      <c r="FF990" s="4"/>
      <c r="FG990" s="4"/>
      <c r="FH990" s="4"/>
      <c r="FI990" s="4"/>
      <c r="FJ990" s="4"/>
      <c r="FK990" s="4"/>
      <c r="FL990" s="4"/>
      <c r="FM990" s="4"/>
      <c r="FN990" s="4"/>
      <c r="FO990" s="4"/>
      <c r="FP990" s="4"/>
      <c r="FQ990" s="4"/>
      <c r="FR990" s="4"/>
      <c r="FS990" s="4"/>
      <c r="FT990" s="4"/>
      <c r="FU990" s="4"/>
      <c r="FV990" s="4"/>
      <c r="FW990" s="4"/>
      <c r="FX990" s="4"/>
      <c r="FY990" s="4"/>
      <c r="FZ990" s="4"/>
      <c r="GA990" s="4"/>
      <c r="GB990" s="4"/>
      <c r="GC990" s="4"/>
      <c r="GD990" s="4"/>
      <c r="GE990" s="4"/>
      <c r="GF990" s="4"/>
      <c r="GG990" s="4"/>
      <c r="GH990" s="4"/>
      <c r="GI990" s="4"/>
      <c r="GJ990" s="4"/>
      <c r="GK990" s="4"/>
      <c r="GL990" s="4"/>
      <c r="GM990" s="4"/>
      <c r="GN990" s="4"/>
      <c r="GO990" s="4"/>
      <c r="GP990" s="4"/>
      <c r="GQ990" s="4"/>
      <c r="GR990" s="4"/>
      <c r="GS990" s="4"/>
      <c r="GT990" s="4"/>
      <c r="GU990" s="4"/>
      <c r="GV990" s="4"/>
      <c r="GW990" s="4"/>
      <c r="GX990" s="4"/>
    </row>
    <row r="991" spans="1:206" s="3" customFormat="1" x14ac:dyDescent="0.25">
      <c r="A991" s="15"/>
      <c r="B991" s="59"/>
      <c r="C991" s="60"/>
      <c r="D991" s="17"/>
      <c r="E991" s="17"/>
      <c r="F991" s="17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  <c r="DE991" s="4"/>
      <c r="DF991" s="4"/>
      <c r="DG991" s="4"/>
      <c r="DH991" s="4"/>
      <c r="DI991" s="4"/>
      <c r="DJ991" s="4"/>
      <c r="DK991" s="4"/>
      <c r="DL991" s="4"/>
      <c r="DM991" s="4"/>
      <c r="DN991" s="4"/>
      <c r="DO991" s="4"/>
      <c r="DP991" s="4"/>
      <c r="DQ991" s="4"/>
      <c r="DR991" s="4"/>
      <c r="DS991" s="4"/>
      <c r="DT991" s="4"/>
      <c r="DU991" s="4"/>
      <c r="DV991" s="4"/>
      <c r="DW991" s="4"/>
      <c r="DX991" s="4"/>
      <c r="DY991" s="4"/>
      <c r="DZ991" s="4"/>
      <c r="EA991" s="4"/>
      <c r="EB991" s="4"/>
      <c r="EC991" s="4"/>
      <c r="ED991" s="4"/>
      <c r="EE991" s="4"/>
      <c r="EF991" s="4"/>
      <c r="EG991" s="4"/>
      <c r="EH991" s="4"/>
      <c r="EI991" s="4"/>
      <c r="EJ991" s="4"/>
      <c r="EK991" s="4"/>
      <c r="EL991" s="4"/>
      <c r="EM991" s="4"/>
      <c r="EN991" s="4"/>
      <c r="EO991" s="4"/>
      <c r="EP991" s="4"/>
      <c r="EQ991" s="4"/>
      <c r="ER991" s="4"/>
      <c r="ES991" s="4"/>
      <c r="ET991" s="4"/>
      <c r="EU991" s="4"/>
      <c r="EV991" s="4"/>
      <c r="EW991" s="4"/>
      <c r="EX991" s="4"/>
      <c r="EY991" s="4"/>
      <c r="EZ991" s="4"/>
      <c r="FA991" s="4"/>
      <c r="FB991" s="4"/>
      <c r="FC991" s="4"/>
      <c r="FD991" s="4"/>
      <c r="FE991" s="4"/>
      <c r="FF991" s="4"/>
      <c r="FG991" s="4"/>
      <c r="FH991" s="4"/>
      <c r="FI991" s="4"/>
      <c r="FJ991" s="4"/>
      <c r="FK991" s="4"/>
      <c r="FL991" s="4"/>
      <c r="FM991" s="4"/>
      <c r="FN991" s="4"/>
      <c r="FO991" s="4"/>
      <c r="FP991" s="4"/>
      <c r="FQ991" s="4"/>
      <c r="FR991" s="4"/>
      <c r="FS991" s="4"/>
      <c r="FT991" s="4"/>
      <c r="FU991" s="4"/>
      <c r="FV991" s="4"/>
      <c r="FW991" s="4"/>
      <c r="FX991" s="4"/>
      <c r="FY991" s="4"/>
      <c r="FZ991" s="4"/>
      <c r="GA991" s="4"/>
      <c r="GB991" s="4"/>
      <c r="GC991" s="4"/>
      <c r="GD991" s="4"/>
      <c r="GE991" s="4"/>
      <c r="GF991" s="4"/>
      <c r="GG991" s="4"/>
      <c r="GH991" s="4"/>
      <c r="GI991" s="4"/>
      <c r="GJ991" s="4"/>
      <c r="GK991" s="4"/>
      <c r="GL991" s="4"/>
      <c r="GM991" s="4"/>
      <c r="GN991" s="4"/>
      <c r="GO991" s="4"/>
      <c r="GP991" s="4"/>
      <c r="GQ991" s="4"/>
      <c r="GR991" s="4"/>
      <c r="GS991" s="4"/>
      <c r="GT991" s="4"/>
      <c r="GU991" s="4"/>
      <c r="GV991" s="4"/>
      <c r="GW991" s="4"/>
      <c r="GX991" s="4"/>
    </row>
    <row r="992" spans="1:206" s="3" customFormat="1" x14ac:dyDescent="0.25">
      <c r="A992" s="15"/>
      <c r="B992" s="59"/>
      <c r="C992" s="60"/>
      <c r="D992" s="17"/>
      <c r="E992" s="17"/>
      <c r="F992" s="17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  <c r="DE992" s="4"/>
      <c r="DF992" s="4"/>
      <c r="DG992" s="4"/>
      <c r="DH992" s="4"/>
      <c r="DI992" s="4"/>
      <c r="DJ992" s="4"/>
      <c r="DK992" s="4"/>
      <c r="DL992" s="4"/>
      <c r="DM992" s="4"/>
      <c r="DN992" s="4"/>
      <c r="DO992" s="4"/>
      <c r="DP992" s="4"/>
      <c r="DQ992" s="4"/>
      <c r="DR992" s="4"/>
      <c r="DS992" s="4"/>
      <c r="DT992" s="4"/>
      <c r="DU992" s="4"/>
      <c r="DV992" s="4"/>
      <c r="DW992" s="4"/>
      <c r="DX992" s="4"/>
      <c r="DY992" s="4"/>
      <c r="DZ992" s="4"/>
      <c r="EA992" s="4"/>
      <c r="EB992" s="4"/>
      <c r="EC992" s="4"/>
      <c r="ED992" s="4"/>
      <c r="EE992" s="4"/>
      <c r="EF992" s="4"/>
      <c r="EG992" s="4"/>
      <c r="EH992" s="4"/>
      <c r="EI992" s="4"/>
      <c r="EJ992" s="4"/>
      <c r="EK992" s="4"/>
      <c r="EL992" s="4"/>
      <c r="EM992" s="4"/>
      <c r="EN992" s="4"/>
      <c r="EO992" s="4"/>
      <c r="EP992" s="4"/>
      <c r="EQ992" s="4"/>
      <c r="ER992" s="4"/>
      <c r="ES992" s="4"/>
      <c r="ET992" s="4"/>
      <c r="EU992" s="4"/>
      <c r="EV992" s="4"/>
      <c r="EW992" s="4"/>
      <c r="EX992" s="4"/>
      <c r="EY992" s="4"/>
      <c r="EZ992" s="4"/>
      <c r="FA992" s="4"/>
      <c r="FB992" s="4"/>
      <c r="FC992" s="4"/>
      <c r="FD992" s="4"/>
      <c r="FE992" s="4"/>
      <c r="FF992" s="4"/>
      <c r="FG992" s="4"/>
      <c r="FH992" s="4"/>
      <c r="FI992" s="4"/>
      <c r="FJ992" s="4"/>
      <c r="FK992" s="4"/>
      <c r="FL992" s="4"/>
      <c r="FM992" s="4"/>
      <c r="FN992" s="4"/>
      <c r="FO992" s="4"/>
      <c r="FP992" s="4"/>
      <c r="FQ992" s="4"/>
      <c r="FR992" s="4"/>
      <c r="FS992" s="4"/>
      <c r="FT992" s="4"/>
      <c r="FU992" s="4"/>
      <c r="FV992" s="4"/>
      <c r="FW992" s="4"/>
      <c r="FX992" s="4"/>
      <c r="FY992" s="4"/>
      <c r="FZ992" s="4"/>
      <c r="GA992" s="4"/>
      <c r="GB992" s="4"/>
      <c r="GC992" s="4"/>
      <c r="GD992" s="4"/>
      <c r="GE992" s="4"/>
      <c r="GF992" s="4"/>
      <c r="GG992" s="4"/>
      <c r="GH992" s="4"/>
      <c r="GI992" s="4"/>
      <c r="GJ992" s="4"/>
      <c r="GK992" s="4"/>
      <c r="GL992" s="4"/>
      <c r="GM992" s="4"/>
      <c r="GN992" s="4"/>
      <c r="GO992" s="4"/>
      <c r="GP992" s="4"/>
      <c r="GQ992" s="4"/>
      <c r="GR992" s="4"/>
      <c r="GS992" s="4"/>
      <c r="GT992" s="4"/>
      <c r="GU992" s="4"/>
      <c r="GV992" s="4"/>
      <c r="GW992" s="4"/>
      <c r="GX992" s="4"/>
    </row>
    <row r="993" spans="1:206" s="3" customFormat="1" x14ac:dyDescent="0.25">
      <c r="A993" s="15"/>
      <c r="B993" s="59"/>
      <c r="C993" s="60"/>
      <c r="D993" s="17"/>
      <c r="E993" s="17"/>
      <c r="F993" s="17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  <c r="DE993" s="4"/>
      <c r="DF993" s="4"/>
      <c r="DG993" s="4"/>
      <c r="DH993" s="4"/>
      <c r="DI993" s="4"/>
      <c r="DJ993" s="4"/>
      <c r="DK993" s="4"/>
      <c r="DL993" s="4"/>
      <c r="DM993" s="4"/>
      <c r="DN993" s="4"/>
      <c r="DO993" s="4"/>
      <c r="DP993" s="4"/>
      <c r="DQ993" s="4"/>
      <c r="DR993" s="4"/>
      <c r="DS993" s="4"/>
      <c r="DT993" s="4"/>
      <c r="DU993" s="4"/>
      <c r="DV993" s="4"/>
      <c r="DW993" s="4"/>
      <c r="DX993" s="4"/>
      <c r="DY993" s="4"/>
      <c r="DZ993" s="4"/>
      <c r="EA993" s="4"/>
      <c r="EB993" s="4"/>
      <c r="EC993" s="4"/>
      <c r="ED993" s="4"/>
      <c r="EE993" s="4"/>
      <c r="EF993" s="4"/>
      <c r="EG993" s="4"/>
      <c r="EH993" s="4"/>
      <c r="EI993" s="4"/>
      <c r="EJ993" s="4"/>
      <c r="EK993" s="4"/>
      <c r="EL993" s="4"/>
      <c r="EM993" s="4"/>
      <c r="EN993" s="4"/>
      <c r="EO993" s="4"/>
      <c r="EP993" s="4"/>
      <c r="EQ993" s="4"/>
      <c r="ER993" s="4"/>
      <c r="ES993" s="4"/>
      <c r="ET993" s="4"/>
      <c r="EU993" s="4"/>
      <c r="EV993" s="4"/>
      <c r="EW993" s="4"/>
      <c r="EX993" s="4"/>
      <c r="EY993" s="4"/>
      <c r="EZ993" s="4"/>
      <c r="FA993" s="4"/>
      <c r="FB993" s="4"/>
      <c r="FC993" s="4"/>
      <c r="FD993" s="4"/>
      <c r="FE993" s="4"/>
      <c r="FF993" s="4"/>
      <c r="FG993" s="4"/>
      <c r="FH993" s="4"/>
      <c r="FI993" s="4"/>
      <c r="FJ993" s="4"/>
      <c r="FK993" s="4"/>
      <c r="FL993" s="4"/>
      <c r="FM993" s="4"/>
      <c r="FN993" s="4"/>
      <c r="FO993" s="4"/>
      <c r="FP993" s="4"/>
      <c r="FQ993" s="4"/>
      <c r="FR993" s="4"/>
      <c r="FS993" s="4"/>
      <c r="FT993" s="4"/>
      <c r="FU993" s="4"/>
      <c r="FV993" s="4"/>
      <c r="FW993" s="4"/>
      <c r="FX993" s="4"/>
      <c r="FY993" s="4"/>
      <c r="FZ993" s="4"/>
      <c r="GA993" s="4"/>
      <c r="GB993" s="4"/>
      <c r="GC993" s="4"/>
      <c r="GD993" s="4"/>
      <c r="GE993" s="4"/>
      <c r="GF993" s="4"/>
      <c r="GG993" s="4"/>
      <c r="GH993" s="4"/>
      <c r="GI993" s="4"/>
      <c r="GJ993" s="4"/>
      <c r="GK993" s="4"/>
      <c r="GL993" s="4"/>
      <c r="GM993" s="4"/>
      <c r="GN993" s="4"/>
      <c r="GO993" s="4"/>
      <c r="GP993" s="4"/>
      <c r="GQ993" s="4"/>
      <c r="GR993" s="4"/>
      <c r="GS993" s="4"/>
      <c r="GT993" s="4"/>
      <c r="GU993" s="4"/>
      <c r="GV993" s="4"/>
      <c r="GW993" s="4"/>
      <c r="GX993" s="4"/>
    </row>
    <row r="994" spans="1:206" s="3" customFormat="1" x14ac:dyDescent="0.25">
      <c r="A994" s="15"/>
      <c r="B994" s="59"/>
      <c r="C994" s="60"/>
      <c r="D994" s="17"/>
      <c r="E994" s="17"/>
      <c r="F994" s="17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  <c r="DE994" s="4"/>
      <c r="DF994" s="4"/>
      <c r="DG994" s="4"/>
      <c r="DH994" s="4"/>
      <c r="DI994" s="4"/>
      <c r="DJ994" s="4"/>
      <c r="DK994" s="4"/>
      <c r="DL994" s="4"/>
      <c r="DM994" s="4"/>
      <c r="DN994" s="4"/>
      <c r="DO994" s="4"/>
      <c r="DP994" s="4"/>
      <c r="DQ994" s="4"/>
      <c r="DR994" s="4"/>
      <c r="DS994" s="4"/>
      <c r="DT994" s="4"/>
      <c r="DU994" s="4"/>
      <c r="DV994" s="4"/>
      <c r="DW994" s="4"/>
      <c r="DX994" s="4"/>
      <c r="DY994" s="4"/>
      <c r="DZ994" s="4"/>
      <c r="EA994" s="4"/>
      <c r="EB994" s="4"/>
      <c r="EC994" s="4"/>
      <c r="ED994" s="4"/>
      <c r="EE994" s="4"/>
      <c r="EF994" s="4"/>
      <c r="EG994" s="4"/>
      <c r="EH994" s="4"/>
      <c r="EI994" s="4"/>
      <c r="EJ994" s="4"/>
      <c r="EK994" s="4"/>
      <c r="EL994" s="4"/>
      <c r="EM994" s="4"/>
      <c r="EN994" s="4"/>
      <c r="EO994" s="4"/>
      <c r="EP994" s="4"/>
      <c r="EQ994" s="4"/>
      <c r="ER994" s="4"/>
      <c r="ES994" s="4"/>
      <c r="ET994" s="4"/>
      <c r="EU994" s="4"/>
      <c r="EV994" s="4"/>
      <c r="EW994" s="4"/>
      <c r="EX994" s="4"/>
      <c r="EY994" s="4"/>
      <c r="EZ994" s="4"/>
      <c r="FA994" s="4"/>
      <c r="FB994" s="4"/>
      <c r="FC994" s="4"/>
      <c r="FD994" s="4"/>
      <c r="FE994" s="4"/>
      <c r="FF994" s="4"/>
      <c r="FG994" s="4"/>
      <c r="FH994" s="4"/>
      <c r="FI994" s="4"/>
      <c r="FJ994" s="4"/>
      <c r="FK994" s="4"/>
      <c r="FL994" s="4"/>
      <c r="FM994" s="4"/>
      <c r="FN994" s="4"/>
      <c r="FO994" s="4"/>
      <c r="FP994" s="4"/>
      <c r="FQ994" s="4"/>
      <c r="FR994" s="4"/>
      <c r="FS994" s="4"/>
      <c r="FT994" s="4"/>
      <c r="FU994" s="4"/>
      <c r="FV994" s="4"/>
      <c r="FW994" s="4"/>
      <c r="FX994" s="4"/>
      <c r="FY994" s="4"/>
      <c r="FZ994" s="4"/>
      <c r="GA994" s="4"/>
      <c r="GB994" s="4"/>
      <c r="GC994" s="4"/>
      <c r="GD994" s="4"/>
      <c r="GE994" s="4"/>
      <c r="GF994" s="4"/>
      <c r="GG994" s="4"/>
      <c r="GH994" s="4"/>
      <c r="GI994" s="4"/>
      <c r="GJ994" s="4"/>
      <c r="GK994" s="4"/>
      <c r="GL994" s="4"/>
      <c r="GM994" s="4"/>
      <c r="GN994" s="4"/>
      <c r="GO994" s="4"/>
      <c r="GP994" s="4"/>
      <c r="GQ994" s="4"/>
      <c r="GR994" s="4"/>
      <c r="GS994" s="4"/>
      <c r="GT994" s="4"/>
      <c r="GU994" s="4"/>
      <c r="GV994" s="4"/>
      <c r="GW994" s="4"/>
      <c r="GX994" s="4"/>
    </row>
    <row r="995" spans="1:206" s="3" customFormat="1" x14ac:dyDescent="0.25">
      <c r="A995" s="15"/>
      <c r="B995" s="59"/>
      <c r="C995" s="60"/>
      <c r="D995" s="17"/>
      <c r="E995" s="17"/>
      <c r="F995" s="17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  <c r="DE995" s="4"/>
      <c r="DF995" s="4"/>
      <c r="DG995" s="4"/>
      <c r="DH995" s="4"/>
      <c r="DI995" s="4"/>
      <c r="DJ995" s="4"/>
      <c r="DK995" s="4"/>
      <c r="DL995" s="4"/>
      <c r="DM995" s="4"/>
      <c r="DN995" s="4"/>
      <c r="DO995" s="4"/>
      <c r="DP995" s="4"/>
      <c r="DQ995" s="4"/>
      <c r="DR995" s="4"/>
      <c r="DS995" s="4"/>
      <c r="DT995" s="4"/>
      <c r="DU995" s="4"/>
      <c r="DV995" s="4"/>
      <c r="DW995" s="4"/>
      <c r="DX995" s="4"/>
      <c r="DY995" s="4"/>
      <c r="DZ995" s="4"/>
      <c r="EA995" s="4"/>
      <c r="EB995" s="4"/>
      <c r="EC995" s="4"/>
      <c r="ED995" s="4"/>
      <c r="EE995" s="4"/>
      <c r="EF995" s="4"/>
      <c r="EG995" s="4"/>
      <c r="EH995" s="4"/>
      <c r="EI995" s="4"/>
      <c r="EJ995" s="4"/>
      <c r="EK995" s="4"/>
      <c r="EL995" s="4"/>
      <c r="EM995" s="4"/>
      <c r="EN995" s="4"/>
      <c r="EO995" s="4"/>
      <c r="EP995" s="4"/>
      <c r="EQ995" s="4"/>
      <c r="ER995" s="4"/>
      <c r="ES995" s="4"/>
      <c r="ET995" s="4"/>
      <c r="EU995" s="4"/>
      <c r="EV995" s="4"/>
      <c r="EW995" s="4"/>
      <c r="EX995" s="4"/>
      <c r="EY995" s="4"/>
      <c r="EZ995" s="4"/>
      <c r="FA995" s="4"/>
      <c r="FB995" s="4"/>
      <c r="FC995" s="4"/>
      <c r="FD995" s="4"/>
      <c r="FE995" s="4"/>
      <c r="FF995" s="4"/>
      <c r="FG995" s="4"/>
      <c r="FH995" s="4"/>
      <c r="FI995" s="4"/>
      <c r="FJ995" s="4"/>
      <c r="FK995" s="4"/>
      <c r="FL995" s="4"/>
      <c r="FM995" s="4"/>
      <c r="FN995" s="4"/>
      <c r="FO995" s="4"/>
      <c r="FP995" s="4"/>
      <c r="FQ995" s="4"/>
      <c r="FR995" s="4"/>
      <c r="FS995" s="4"/>
      <c r="FT995" s="4"/>
      <c r="FU995" s="4"/>
      <c r="FV995" s="4"/>
      <c r="FW995" s="4"/>
      <c r="FX995" s="4"/>
      <c r="FY995" s="4"/>
      <c r="FZ995" s="4"/>
      <c r="GA995" s="4"/>
      <c r="GB995" s="4"/>
      <c r="GC995" s="4"/>
      <c r="GD995" s="4"/>
      <c r="GE995" s="4"/>
      <c r="GF995" s="4"/>
      <c r="GG995" s="4"/>
      <c r="GH995" s="4"/>
      <c r="GI995" s="4"/>
      <c r="GJ995" s="4"/>
      <c r="GK995" s="4"/>
      <c r="GL995" s="4"/>
      <c r="GM995" s="4"/>
      <c r="GN995" s="4"/>
      <c r="GO995" s="4"/>
      <c r="GP995" s="4"/>
      <c r="GQ995" s="4"/>
      <c r="GR995" s="4"/>
      <c r="GS995" s="4"/>
      <c r="GT995" s="4"/>
      <c r="GU995" s="4"/>
      <c r="GV995" s="4"/>
      <c r="GW995" s="4"/>
      <c r="GX995" s="4"/>
    </row>
    <row r="996" spans="1:206" s="3" customFormat="1" x14ac:dyDescent="0.25">
      <c r="A996" s="15"/>
      <c r="B996" s="59"/>
      <c r="C996" s="60"/>
      <c r="D996" s="17"/>
      <c r="E996" s="17"/>
      <c r="F996" s="17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  <c r="DE996" s="4"/>
      <c r="DF996" s="4"/>
      <c r="DG996" s="4"/>
      <c r="DH996" s="4"/>
      <c r="DI996" s="4"/>
      <c r="DJ996" s="4"/>
      <c r="DK996" s="4"/>
      <c r="DL996" s="4"/>
      <c r="DM996" s="4"/>
      <c r="DN996" s="4"/>
      <c r="DO996" s="4"/>
      <c r="DP996" s="4"/>
      <c r="DQ996" s="4"/>
      <c r="DR996" s="4"/>
      <c r="DS996" s="4"/>
      <c r="DT996" s="4"/>
      <c r="DU996" s="4"/>
      <c r="DV996" s="4"/>
      <c r="DW996" s="4"/>
      <c r="DX996" s="4"/>
      <c r="DY996" s="4"/>
      <c r="DZ996" s="4"/>
      <c r="EA996" s="4"/>
      <c r="EB996" s="4"/>
      <c r="EC996" s="4"/>
      <c r="ED996" s="4"/>
      <c r="EE996" s="4"/>
      <c r="EF996" s="4"/>
      <c r="EG996" s="4"/>
      <c r="EH996" s="4"/>
      <c r="EI996" s="4"/>
      <c r="EJ996" s="4"/>
      <c r="EK996" s="4"/>
      <c r="EL996" s="4"/>
      <c r="EM996" s="4"/>
      <c r="EN996" s="4"/>
      <c r="EO996" s="4"/>
      <c r="EP996" s="4"/>
      <c r="EQ996" s="4"/>
      <c r="ER996" s="4"/>
      <c r="ES996" s="4"/>
      <c r="ET996" s="4"/>
      <c r="EU996" s="4"/>
      <c r="EV996" s="4"/>
      <c r="EW996" s="4"/>
      <c r="EX996" s="4"/>
      <c r="EY996" s="4"/>
      <c r="EZ996" s="4"/>
      <c r="FA996" s="4"/>
      <c r="FB996" s="4"/>
      <c r="FC996" s="4"/>
      <c r="FD996" s="4"/>
      <c r="FE996" s="4"/>
      <c r="FF996" s="4"/>
      <c r="FG996" s="4"/>
      <c r="FH996" s="4"/>
      <c r="FI996" s="4"/>
      <c r="FJ996" s="4"/>
      <c r="FK996" s="4"/>
      <c r="FL996" s="4"/>
      <c r="FM996" s="4"/>
      <c r="FN996" s="4"/>
      <c r="FO996" s="4"/>
      <c r="FP996" s="4"/>
      <c r="FQ996" s="4"/>
      <c r="FR996" s="4"/>
      <c r="FS996" s="4"/>
      <c r="FT996" s="4"/>
      <c r="FU996" s="4"/>
      <c r="FV996" s="4"/>
      <c r="FW996" s="4"/>
      <c r="FX996" s="4"/>
      <c r="FY996" s="4"/>
      <c r="FZ996" s="4"/>
      <c r="GA996" s="4"/>
      <c r="GB996" s="4"/>
      <c r="GC996" s="4"/>
      <c r="GD996" s="4"/>
      <c r="GE996" s="4"/>
      <c r="GF996" s="4"/>
      <c r="GG996" s="4"/>
      <c r="GH996" s="4"/>
      <c r="GI996" s="4"/>
      <c r="GJ996" s="4"/>
      <c r="GK996" s="4"/>
      <c r="GL996" s="4"/>
      <c r="GM996" s="4"/>
      <c r="GN996" s="4"/>
      <c r="GO996" s="4"/>
      <c r="GP996" s="4"/>
      <c r="GQ996" s="4"/>
      <c r="GR996" s="4"/>
      <c r="GS996" s="4"/>
      <c r="GT996" s="4"/>
      <c r="GU996" s="4"/>
      <c r="GV996" s="4"/>
      <c r="GW996" s="4"/>
      <c r="GX996" s="4"/>
    </row>
    <row r="997" spans="1:206" s="3" customFormat="1" x14ac:dyDescent="0.25">
      <c r="A997" s="15"/>
      <c r="B997" s="59"/>
      <c r="C997" s="60"/>
      <c r="D997" s="17"/>
      <c r="E997" s="17"/>
      <c r="F997" s="17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  <c r="DE997" s="4"/>
      <c r="DF997" s="4"/>
      <c r="DG997" s="4"/>
      <c r="DH997" s="4"/>
      <c r="DI997" s="4"/>
      <c r="DJ997" s="4"/>
      <c r="DK997" s="4"/>
      <c r="DL997" s="4"/>
      <c r="DM997" s="4"/>
      <c r="DN997" s="4"/>
      <c r="DO997" s="4"/>
      <c r="DP997" s="4"/>
      <c r="DQ997" s="4"/>
      <c r="DR997" s="4"/>
      <c r="DS997" s="4"/>
      <c r="DT997" s="4"/>
      <c r="DU997" s="4"/>
      <c r="DV997" s="4"/>
      <c r="DW997" s="4"/>
      <c r="DX997" s="4"/>
      <c r="DY997" s="4"/>
      <c r="DZ997" s="4"/>
      <c r="EA997" s="4"/>
      <c r="EB997" s="4"/>
      <c r="EC997" s="4"/>
      <c r="ED997" s="4"/>
      <c r="EE997" s="4"/>
      <c r="EF997" s="4"/>
      <c r="EG997" s="4"/>
      <c r="EH997" s="4"/>
      <c r="EI997" s="4"/>
      <c r="EJ997" s="4"/>
      <c r="EK997" s="4"/>
      <c r="EL997" s="4"/>
      <c r="EM997" s="4"/>
      <c r="EN997" s="4"/>
      <c r="EO997" s="4"/>
      <c r="EP997" s="4"/>
      <c r="EQ997" s="4"/>
      <c r="ER997" s="4"/>
      <c r="ES997" s="4"/>
      <c r="ET997" s="4"/>
      <c r="EU997" s="4"/>
      <c r="EV997" s="4"/>
      <c r="EW997" s="4"/>
      <c r="EX997" s="4"/>
      <c r="EY997" s="4"/>
      <c r="EZ997" s="4"/>
      <c r="FA997" s="4"/>
      <c r="FB997" s="4"/>
      <c r="FC997" s="4"/>
      <c r="FD997" s="4"/>
      <c r="FE997" s="4"/>
      <c r="FF997" s="4"/>
      <c r="FG997" s="4"/>
      <c r="FH997" s="4"/>
      <c r="FI997" s="4"/>
      <c r="FJ997" s="4"/>
      <c r="FK997" s="4"/>
      <c r="FL997" s="4"/>
      <c r="FM997" s="4"/>
      <c r="FN997" s="4"/>
      <c r="FO997" s="4"/>
      <c r="FP997" s="4"/>
      <c r="FQ997" s="4"/>
      <c r="FR997" s="4"/>
      <c r="FS997" s="4"/>
      <c r="FT997" s="4"/>
      <c r="FU997" s="4"/>
      <c r="FV997" s="4"/>
      <c r="FW997" s="4"/>
      <c r="FX997" s="4"/>
      <c r="FY997" s="4"/>
      <c r="FZ997" s="4"/>
      <c r="GA997" s="4"/>
      <c r="GB997" s="4"/>
      <c r="GC997" s="4"/>
      <c r="GD997" s="4"/>
      <c r="GE997" s="4"/>
      <c r="GF997" s="4"/>
      <c r="GG997" s="4"/>
      <c r="GH997" s="4"/>
      <c r="GI997" s="4"/>
      <c r="GJ997" s="4"/>
      <c r="GK997" s="4"/>
      <c r="GL997" s="4"/>
      <c r="GM997" s="4"/>
      <c r="GN997" s="4"/>
      <c r="GO997" s="4"/>
      <c r="GP997" s="4"/>
      <c r="GQ997" s="4"/>
      <c r="GR997" s="4"/>
      <c r="GS997" s="4"/>
      <c r="GT997" s="4"/>
      <c r="GU997" s="4"/>
      <c r="GV997" s="4"/>
      <c r="GW997" s="4"/>
      <c r="GX997" s="4"/>
    </row>
    <row r="998" spans="1:206" s="3" customFormat="1" x14ac:dyDescent="0.25">
      <c r="A998" s="15"/>
      <c r="B998" s="59"/>
      <c r="C998" s="60"/>
      <c r="D998" s="17"/>
      <c r="E998" s="17"/>
      <c r="F998" s="17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  <c r="DE998" s="4"/>
      <c r="DF998" s="4"/>
      <c r="DG998" s="4"/>
      <c r="DH998" s="4"/>
      <c r="DI998" s="4"/>
      <c r="DJ998" s="4"/>
      <c r="DK998" s="4"/>
      <c r="DL998" s="4"/>
      <c r="DM998" s="4"/>
      <c r="DN998" s="4"/>
      <c r="DO998" s="4"/>
      <c r="DP998" s="4"/>
      <c r="DQ998" s="4"/>
      <c r="DR998" s="4"/>
      <c r="DS998" s="4"/>
      <c r="DT998" s="4"/>
      <c r="DU998" s="4"/>
      <c r="DV998" s="4"/>
      <c r="DW998" s="4"/>
      <c r="DX998" s="4"/>
      <c r="DY998" s="4"/>
      <c r="DZ998" s="4"/>
      <c r="EA998" s="4"/>
      <c r="EB998" s="4"/>
      <c r="EC998" s="4"/>
      <c r="ED998" s="4"/>
      <c r="EE998" s="4"/>
      <c r="EF998" s="4"/>
      <c r="EG998" s="4"/>
      <c r="EH998" s="4"/>
      <c r="EI998" s="4"/>
      <c r="EJ998" s="4"/>
      <c r="EK998" s="4"/>
      <c r="EL998" s="4"/>
      <c r="EM998" s="4"/>
      <c r="EN998" s="4"/>
      <c r="EO998" s="4"/>
      <c r="EP998" s="4"/>
      <c r="EQ998" s="4"/>
      <c r="ER998" s="4"/>
      <c r="ES998" s="4"/>
      <c r="ET998" s="4"/>
      <c r="EU998" s="4"/>
      <c r="EV998" s="4"/>
      <c r="EW998" s="4"/>
      <c r="EX998" s="4"/>
      <c r="EY998" s="4"/>
      <c r="EZ998" s="4"/>
      <c r="FA998" s="4"/>
      <c r="FB998" s="4"/>
      <c r="FC998" s="4"/>
      <c r="FD998" s="4"/>
      <c r="FE998" s="4"/>
      <c r="FF998" s="4"/>
      <c r="FG998" s="4"/>
      <c r="FH998" s="4"/>
      <c r="FI998" s="4"/>
      <c r="FJ998" s="4"/>
      <c r="FK998" s="4"/>
      <c r="FL998" s="4"/>
      <c r="FM998" s="4"/>
      <c r="FN998" s="4"/>
      <c r="FO998" s="4"/>
      <c r="FP998" s="4"/>
      <c r="FQ998" s="4"/>
      <c r="FR998" s="4"/>
      <c r="FS998" s="4"/>
      <c r="FT998" s="4"/>
      <c r="FU998" s="4"/>
      <c r="FV998" s="4"/>
      <c r="FW998" s="4"/>
      <c r="FX998" s="4"/>
      <c r="FY998" s="4"/>
      <c r="FZ998" s="4"/>
      <c r="GA998" s="4"/>
      <c r="GB998" s="4"/>
      <c r="GC998" s="4"/>
      <c r="GD998" s="4"/>
      <c r="GE998" s="4"/>
      <c r="GF998" s="4"/>
      <c r="GG998" s="4"/>
      <c r="GH998" s="4"/>
      <c r="GI998" s="4"/>
      <c r="GJ998" s="4"/>
      <c r="GK998" s="4"/>
      <c r="GL998" s="4"/>
      <c r="GM998" s="4"/>
      <c r="GN998" s="4"/>
      <c r="GO998" s="4"/>
      <c r="GP998" s="4"/>
      <c r="GQ998" s="4"/>
      <c r="GR998" s="4"/>
      <c r="GS998" s="4"/>
      <c r="GT998" s="4"/>
      <c r="GU998" s="4"/>
      <c r="GV998" s="4"/>
      <c r="GW998" s="4"/>
      <c r="GX998" s="4"/>
    </row>
    <row r="999" spans="1:206" s="3" customFormat="1" x14ac:dyDescent="0.25">
      <c r="A999" s="15"/>
      <c r="B999" s="59"/>
      <c r="C999" s="60"/>
      <c r="D999" s="17"/>
      <c r="E999" s="17"/>
      <c r="F999" s="17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  <c r="DE999" s="4"/>
      <c r="DF999" s="4"/>
      <c r="DG999" s="4"/>
      <c r="DH999" s="4"/>
      <c r="DI999" s="4"/>
      <c r="DJ999" s="4"/>
      <c r="DK999" s="4"/>
      <c r="DL999" s="4"/>
      <c r="DM999" s="4"/>
      <c r="DN999" s="4"/>
      <c r="DO999" s="4"/>
      <c r="DP999" s="4"/>
      <c r="DQ999" s="4"/>
      <c r="DR999" s="4"/>
      <c r="DS999" s="4"/>
      <c r="DT999" s="4"/>
      <c r="DU999" s="4"/>
      <c r="DV999" s="4"/>
      <c r="DW999" s="4"/>
      <c r="DX999" s="4"/>
      <c r="DY999" s="4"/>
      <c r="DZ999" s="4"/>
      <c r="EA999" s="4"/>
      <c r="EB999" s="4"/>
      <c r="EC999" s="4"/>
      <c r="ED999" s="4"/>
      <c r="EE999" s="4"/>
      <c r="EF999" s="4"/>
      <c r="EG999" s="4"/>
      <c r="EH999" s="4"/>
      <c r="EI999" s="4"/>
      <c r="EJ999" s="4"/>
      <c r="EK999" s="4"/>
      <c r="EL999" s="4"/>
      <c r="EM999" s="4"/>
      <c r="EN999" s="4"/>
      <c r="EO999" s="4"/>
      <c r="EP999" s="4"/>
      <c r="EQ999" s="4"/>
      <c r="ER999" s="4"/>
      <c r="ES999" s="4"/>
      <c r="ET999" s="4"/>
      <c r="EU999" s="4"/>
      <c r="EV999" s="4"/>
      <c r="EW999" s="4"/>
      <c r="EX999" s="4"/>
      <c r="EY999" s="4"/>
      <c r="EZ999" s="4"/>
      <c r="FA999" s="4"/>
      <c r="FB999" s="4"/>
      <c r="FC999" s="4"/>
      <c r="FD999" s="4"/>
      <c r="FE999" s="4"/>
      <c r="FF999" s="4"/>
      <c r="FG999" s="4"/>
      <c r="FH999" s="4"/>
      <c r="FI999" s="4"/>
      <c r="FJ999" s="4"/>
      <c r="FK999" s="4"/>
      <c r="FL999" s="4"/>
      <c r="FM999" s="4"/>
      <c r="FN999" s="4"/>
      <c r="FO999" s="4"/>
      <c r="FP999" s="4"/>
      <c r="FQ999" s="4"/>
      <c r="FR999" s="4"/>
      <c r="FS999" s="4"/>
      <c r="FT999" s="4"/>
      <c r="FU999" s="4"/>
      <c r="FV999" s="4"/>
      <c r="FW999" s="4"/>
      <c r="FX999" s="4"/>
      <c r="FY999" s="4"/>
      <c r="FZ999" s="4"/>
      <c r="GA999" s="4"/>
      <c r="GB999" s="4"/>
      <c r="GC999" s="4"/>
      <c r="GD999" s="4"/>
      <c r="GE999" s="4"/>
      <c r="GF999" s="4"/>
      <c r="GG999" s="4"/>
      <c r="GH999" s="4"/>
      <c r="GI999" s="4"/>
      <c r="GJ999" s="4"/>
      <c r="GK999" s="4"/>
      <c r="GL999" s="4"/>
      <c r="GM999" s="4"/>
      <c r="GN999" s="4"/>
      <c r="GO999" s="4"/>
      <c r="GP999" s="4"/>
      <c r="GQ999" s="4"/>
      <c r="GR999" s="4"/>
      <c r="GS999" s="4"/>
      <c r="GT999" s="4"/>
      <c r="GU999" s="4"/>
      <c r="GV999" s="4"/>
      <c r="GW999" s="4"/>
      <c r="GX999" s="4"/>
    </row>
    <row r="1000" spans="1:206" s="3" customFormat="1" x14ac:dyDescent="0.25">
      <c r="A1000" s="15"/>
      <c r="B1000" s="59"/>
      <c r="C1000" s="60"/>
      <c r="D1000" s="17"/>
      <c r="E1000" s="17"/>
      <c r="F1000" s="17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  <c r="DE1000" s="4"/>
      <c r="DF1000" s="4"/>
      <c r="DG1000" s="4"/>
      <c r="DH1000" s="4"/>
      <c r="DI1000" s="4"/>
      <c r="DJ1000" s="4"/>
      <c r="DK1000" s="4"/>
      <c r="DL1000" s="4"/>
      <c r="DM1000" s="4"/>
      <c r="DN1000" s="4"/>
      <c r="DO1000" s="4"/>
      <c r="DP1000" s="4"/>
      <c r="DQ1000" s="4"/>
      <c r="DR1000" s="4"/>
      <c r="DS1000" s="4"/>
      <c r="DT1000" s="4"/>
      <c r="DU1000" s="4"/>
      <c r="DV1000" s="4"/>
      <c r="DW1000" s="4"/>
      <c r="DX1000" s="4"/>
      <c r="DY1000" s="4"/>
      <c r="DZ1000" s="4"/>
      <c r="EA1000" s="4"/>
      <c r="EB1000" s="4"/>
      <c r="EC1000" s="4"/>
      <c r="ED1000" s="4"/>
      <c r="EE1000" s="4"/>
      <c r="EF1000" s="4"/>
      <c r="EG1000" s="4"/>
      <c r="EH1000" s="4"/>
      <c r="EI1000" s="4"/>
      <c r="EJ1000" s="4"/>
      <c r="EK1000" s="4"/>
      <c r="EL1000" s="4"/>
      <c r="EM1000" s="4"/>
      <c r="EN1000" s="4"/>
      <c r="EO1000" s="4"/>
      <c r="EP1000" s="4"/>
      <c r="EQ1000" s="4"/>
      <c r="ER1000" s="4"/>
      <c r="ES1000" s="4"/>
      <c r="ET1000" s="4"/>
      <c r="EU1000" s="4"/>
      <c r="EV1000" s="4"/>
      <c r="EW1000" s="4"/>
      <c r="EX1000" s="4"/>
      <c r="EY1000" s="4"/>
      <c r="EZ1000" s="4"/>
      <c r="FA1000" s="4"/>
      <c r="FB1000" s="4"/>
      <c r="FC1000" s="4"/>
      <c r="FD1000" s="4"/>
      <c r="FE1000" s="4"/>
      <c r="FF1000" s="4"/>
      <c r="FG1000" s="4"/>
      <c r="FH1000" s="4"/>
      <c r="FI1000" s="4"/>
      <c r="FJ1000" s="4"/>
      <c r="FK1000" s="4"/>
      <c r="FL1000" s="4"/>
      <c r="FM1000" s="4"/>
      <c r="FN1000" s="4"/>
      <c r="FO1000" s="4"/>
      <c r="FP1000" s="4"/>
      <c r="FQ1000" s="4"/>
      <c r="FR1000" s="4"/>
      <c r="FS1000" s="4"/>
      <c r="FT1000" s="4"/>
      <c r="FU1000" s="4"/>
      <c r="FV1000" s="4"/>
      <c r="FW1000" s="4"/>
      <c r="FX1000" s="4"/>
      <c r="FY1000" s="4"/>
      <c r="FZ1000" s="4"/>
      <c r="GA1000" s="4"/>
      <c r="GB1000" s="4"/>
      <c r="GC1000" s="4"/>
      <c r="GD1000" s="4"/>
      <c r="GE1000" s="4"/>
      <c r="GF1000" s="4"/>
      <c r="GG1000" s="4"/>
      <c r="GH1000" s="4"/>
      <c r="GI1000" s="4"/>
      <c r="GJ1000" s="4"/>
      <c r="GK1000" s="4"/>
      <c r="GL1000" s="4"/>
      <c r="GM1000" s="4"/>
      <c r="GN1000" s="4"/>
      <c r="GO1000" s="4"/>
      <c r="GP1000" s="4"/>
      <c r="GQ1000" s="4"/>
      <c r="GR1000" s="4"/>
      <c r="GS1000" s="4"/>
      <c r="GT1000" s="4"/>
      <c r="GU1000" s="4"/>
      <c r="GV1000" s="4"/>
      <c r="GW1000" s="4"/>
      <c r="GX1000" s="4"/>
    </row>
    <row r="1001" spans="1:206" s="3" customFormat="1" x14ac:dyDescent="0.25">
      <c r="A1001" s="15"/>
      <c r="B1001" s="59"/>
      <c r="C1001" s="60"/>
      <c r="D1001" s="17"/>
      <c r="E1001" s="17"/>
      <c r="F1001" s="17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  <c r="BL1001" s="4"/>
      <c r="BM1001" s="4"/>
      <c r="BN1001" s="4"/>
      <c r="BO1001" s="4"/>
      <c r="BP1001" s="4"/>
      <c r="BQ1001" s="4"/>
      <c r="BR1001" s="4"/>
      <c r="BS1001" s="4"/>
      <c r="BT1001" s="4"/>
      <c r="BU1001" s="4"/>
      <c r="BV1001" s="4"/>
      <c r="BW1001" s="4"/>
      <c r="BX1001" s="4"/>
      <c r="BY1001" s="4"/>
      <c r="BZ1001" s="4"/>
      <c r="CA1001" s="4"/>
      <c r="CB1001" s="4"/>
      <c r="CC1001" s="4"/>
      <c r="CD1001" s="4"/>
      <c r="CE1001" s="4"/>
      <c r="CF1001" s="4"/>
      <c r="CG1001" s="4"/>
      <c r="CH1001" s="4"/>
      <c r="CI1001" s="4"/>
      <c r="CJ1001" s="4"/>
      <c r="CK1001" s="4"/>
      <c r="CL1001" s="4"/>
      <c r="CM1001" s="4"/>
      <c r="CN1001" s="4"/>
      <c r="CO1001" s="4"/>
      <c r="CP1001" s="4"/>
      <c r="CQ1001" s="4"/>
      <c r="CR1001" s="4"/>
      <c r="CS1001" s="4"/>
      <c r="CT1001" s="4"/>
      <c r="CU1001" s="4"/>
      <c r="CV1001" s="4"/>
      <c r="CW1001" s="4"/>
      <c r="CX1001" s="4"/>
      <c r="CY1001" s="4"/>
      <c r="CZ1001" s="4"/>
      <c r="DA1001" s="4"/>
      <c r="DB1001" s="4"/>
      <c r="DC1001" s="4"/>
      <c r="DD1001" s="4"/>
      <c r="DE1001" s="4"/>
      <c r="DF1001" s="4"/>
      <c r="DG1001" s="4"/>
      <c r="DH1001" s="4"/>
      <c r="DI1001" s="4"/>
      <c r="DJ1001" s="4"/>
      <c r="DK1001" s="4"/>
      <c r="DL1001" s="4"/>
      <c r="DM1001" s="4"/>
      <c r="DN1001" s="4"/>
      <c r="DO1001" s="4"/>
      <c r="DP1001" s="4"/>
      <c r="DQ1001" s="4"/>
      <c r="DR1001" s="4"/>
      <c r="DS1001" s="4"/>
      <c r="DT1001" s="4"/>
      <c r="DU1001" s="4"/>
      <c r="DV1001" s="4"/>
      <c r="DW1001" s="4"/>
      <c r="DX1001" s="4"/>
      <c r="DY1001" s="4"/>
      <c r="DZ1001" s="4"/>
      <c r="EA1001" s="4"/>
      <c r="EB1001" s="4"/>
      <c r="EC1001" s="4"/>
      <c r="ED1001" s="4"/>
      <c r="EE1001" s="4"/>
      <c r="EF1001" s="4"/>
      <c r="EG1001" s="4"/>
      <c r="EH1001" s="4"/>
      <c r="EI1001" s="4"/>
      <c r="EJ1001" s="4"/>
      <c r="EK1001" s="4"/>
      <c r="EL1001" s="4"/>
      <c r="EM1001" s="4"/>
      <c r="EN1001" s="4"/>
      <c r="EO1001" s="4"/>
      <c r="EP1001" s="4"/>
      <c r="EQ1001" s="4"/>
      <c r="ER1001" s="4"/>
      <c r="ES1001" s="4"/>
      <c r="ET1001" s="4"/>
      <c r="EU1001" s="4"/>
      <c r="EV1001" s="4"/>
      <c r="EW1001" s="4"/>
      <c r="EX1001" s="4"/>
      <c r="EY1001" s="4"/>
      <c r="EZ1001" s="4"/>
      <c r="FA1001" s="4"/>
      <c r="FB1001" s="4"/>
      <c r="FC1001" s="4"/>
      <c r="FD1001" s="4"/>
      <c r="FE1001" s="4"/>
      <c r="FF1001" s="4"/>
      <c r="FG1001" s="4"/>
      <c r="FH1001" s="4"/>
      <c r="FI1001" s="4"/>
      <c r="FJ1001" s="4"/>
      <c r="FK1001" s="4"/>
      <c r="FL1001" s="4"/>
      <c r="FM1001" s="4"/>
      <c r="FN1001" s="4"/>
      <c r="FO1001" s="4"/>
      <c r="FP1001" s="4"/>
      <c r="FQ1001" s="4"/>
      <c r="FR1001" s="4"/>
      <c r="FS1001" s="4"/>
      <c r="FT1001" s="4"/>
      <c r="FU1001" s="4"/>
      <c r="FV1001" s="4"/>
      <c r="FW1001" s="4"/>
      <c r="FX1001" s="4"/>
      <c r="FY1001" s="4"/>
      <c r="FZ1001" s="4"/>
      <c r="GA1001" s="4"/>
      <c r="GB1001" s="4"/>
      <c r="GC1001" s="4"/>
      <c r="GD1001" s="4"/>
      <c r="GE1001" s="4"/>
      <c r="GF1001" s="4"/>
      <c r="GG1001" s="4"/>
      <c r="GH1001" s="4"/>
      <c r="GI1001" s="4"/>
      <c r="GJ1001" s="4"/>
      <c r="GK1001" s="4"/>
      <c r="GL1001" s="4"/>
      <c r="GM1001" s="4"/>
      <c r="GN1001" s="4"/>
      <c r="GO1001" s="4"/>
      <c r="GP1001" s="4"/>
      <c r="GQ1001" s="4"/>
      <c r="GR1001" s="4"/>
      <c r="GS1001" s="4"/>
      <c r="GT1001" s="4"/>
      <c r="GU1001" s="4"/>
      <c r="GV1001" s="4"/>
      <c r="GW1001" s="4"/>
      <c r="GX1001" s="4"/>
    </row>
    <row r="1002" spans="1:206" s="3" customFormat="1" x14ac:dyDescent="0.25">
      <c r="A1002" s="15"/>
      <c r="B1002" s="59"/>
      <c r="C1002" s="60"/>
      <c r="D1002" s="17"/>
      <c r="E1002" s="17"/>
      <c r="F1002" s="17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  <c r="BL1002" s="4"/>
      <c r="BM1002" s="4"/>
      <c r="BN1002" s="4"/>
      <c r="BO1002" s="4"/>
      <c r="BP1002" s="4"/>
      <c r="BQ1002" s="4"/>
      <c r="BR1002" s="4"/>
      <c r="BS1002" s="4"/>
      <c r="BT1002" s="4"/>
      <c r="BU1002" s="4"/>
      <c r="BV1002" s="4"/>
      <c r="BW1002" s="4"/>
      <c r="BX1002" s="4"/>
      <c r="BY1002" s="4"/>
      <c r="BZ1002" s="4"/>
      <c r="CA1002" s="4"/>
      <c r="CB1002" s="4"/>
      <c r="CC1002" s="4"/>
      <c r="CD1002" s="4"/>
      <c r="CE1002" s="4"/>
      <c r="CF1002" s="4"/>
      <c r="CG1002" s="4"/>
      <c r="CH1002" s="4"/>
      <c r="CI1002" s="4"/>
      <c r="CJ1002" s="4"/>
      <c r="CK1002" s="4"/>
      <c r="CL1002" s="4"/>
      <c r="CM1002" s="4"/>
      <c r="CN1002" s="4"/>
      <c r="CO1002" s="4"/>
      <c r="CP1002" s="4"/>
      <c r="CQ1002" s="4"/>
      <c r="CR1002" s="4"/>
      <c r="CS1002" s="4"/>
      <c r="CT1002" s="4"/>
      <c r="CU1002" s="4"/>
      <c r="CV1002" s="4"/>
      <c r="CW1002" s="4"/>
      <c r="CX1002" s="4"/>
      <c r="CY1002" s="4"/>
      <c r="CZ1002" s="4"/>
      <c r="DA1002" s="4"/>
      <c r="DB1002" s="4"/>
      <c r="DC1002" s="4"/>
      <c r="DD1002" s="4"/>
      <c r="DE1002" s="4"/>
      <c r="DF1002" s="4"/>
      <c r="DG1002" s="4"/>
      <c r="DH1002" s="4"/>
      <c r="DI1002" s="4"/>
      <c r="DJ1002" s="4"/>
      <c r="DK1002" s="4"/>
      <c r="DL1002" s="4"/>
      <c r="DM1002" s="4"/>
      <c r="DN1002" s="4"/>
      <c r="DO1002" s="4"/>
      <c r="DP1002" s="4"/>
      <c r="DQ1002" s="4"/>
      <c r="DR1002" s="4"/>
      <c r="DS1002" s="4"/>
      <c r="DT1002" s="4"/>
      <c r="DU1002" s="4"/>
      <c r="DV1002" s="4"/>
      <c r="DW1002" s="4"/>
      <c r="DX1002" s="4"/>
      <c r="DY1002" s="4"/>
      <c r="DZ1002" s="4"/>
      <c r="EA1002" s="4"/>
      <c r="EB1002" s="4"/>
      <c r="EC1002" s="4"/>
      <c r="ED1002" s="4"/>
      <c r="EE1002" s="4"/>
      <c r="EF1002" s="4"/>
      <c r="EG1002" s="4"/>
      <c r="EH1002" s="4"/>
      <c r="EI1002" s="4"/>
      <c r="EJ1002" s="4"/>
      <c r="EK1002" s="4"/>
      <c r="EL1002" s="4"/>
      <c r="EM1002" s="4"/>
      <c r="EN1002" s="4"/>
      <c r="EO1002" s="4"/>
      <c r="EP1002" s="4"/>
      <c r="EQ1002" s="4"/>
      <c r="ER1002" s="4"/>
      <c r="ES1002" s="4"/>
      <c r="ET1002" s="4"/>
      <c r="EU1002" s="4"/>
      <c r="EV1002" s="4"/>
      <c r="EW1002" s="4"/>
      <c r="EX1002" s="4"/>
      <c r="EY1002" s="4"/>
      <c r="EZ1002" s="4"/>
      <c r="FA1002" s="4"/>
      <c r="FB1002" s="4"/>
      <c r="FC1002" s="4"/>
      <c r="FD1002" s="4"/>
      <c r="FE1002" s="4"/>
      <c r="FF1002" s="4"/>
      <c r="FG1002" s="4"/>
      <c r="FH1002" s="4"/>
      <c r="FI1002" s="4"/>
      <c r="FJ1002" s="4"/>
      <c r="FK1002" s="4"/>
      <c r="FL1002" s="4"/>
      <c r="FM1002" s="4"/>
      <c r="FN1002" s="4"/>
      <c r="FO1002" s="4"/>
      <c r="FP1002" s="4"/>
      <c r="FQ1002" s="4"/>
      <c r="FR1002" s="4"/>
      <c r="FS1002" s="4"/>
      <c r="FT1002" s="4"/>
      <c r="FU1002" s="4"/>
      <c r="FV1002" s="4"/>
      <c r="FW1002" s="4"/>
      <c r="FX1002" s="4"/>
      <c r="FY1002" s="4"/>
      <c r="FZ1002" s="4"/>
      <c r="GA1002" s="4"/>
      <c r="GB1002" s="4"/>
      <c r="GC1002" s="4"/>
      <c r="GD1002" s="4"/>
      <c r="GE1002" s="4"/>
      <c r="GF1002" s="4"/>
      <c r="GG1002" s="4"/>
      <c r="GH1002" s="4"/>
      <c r="GI1002" s="4"/>
      <c r="GJ1002" s="4"/>
      <c r="GK1002" s="4"/>
      <c r="GL1002" s="4"/>
      <c r="GM1002" s="4"/>
      <c r="GN1002" s="4"/>
      <c r="GO1002" s="4"/>
      <c r="GP1002" s="4"/>
      <c r="GQ1002" s="4"/>
      <c r="GR1002" s="4"/>
      <c r="GS1002" s="4"/>
      <c r="GT1002" s="4"/>
      <c r="GU1002" s="4"/>
      <c r="GV1002" s="4"/>
      <c r="GW1002" s="4"/>
      <c r="GX1002" s="4"/>
    </row>
    <row r="1003" spans="1:206" s="3" customFormat="1" x14ac:dyDescent="0.25">
      <c r="A1003" s="15"/>
      <c r="B1003" s="59"/>
      <c r="C1003" s="60"/>
      <c r="D1003" s="17"/>
      <c r="E1003" s="17"/>
      <c r="F1003" s="17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  <c r="BL1003" s="4"/>
      <c r="BM1003" s="4"/>
      <c r="BN1003" s="4"/>
      <c r="BO1003" s="4"/>
      <c r="BP1003" s="4"/>
      <c r="BQ1003" s="4"/>
      <c r="BR1003" s="4"/>
      <c r="BS1003" s="4"/>
      <c r="BT1003" s="4"/>
      <c r="BU1003" s="4"/>
      <c r="BV1003" s="4"/>
      <c r="BW1003" s="4"/>
      <c r="BX1003" s="4"/>
      <c r="BY1003" s="4"/>
      <c r="BZ1003" s="4"/>
      <c r="CA1003" s="4"/>
      <c r="CB1003" s="4"/>
      <c r="CC1003" s="4"/>
      <c r="CD1003" s="4"/>
      <c r="CE1003" s="4"/>
      <c r="CF1003" s="4"/>
      <c r="CG1003" s="4"/>
      <c r="CH1003" s="4"/>
      <c r="CI1003" s="4"/>
      <c r="CJ1003" s="4"/>
      <c r="CK1003" s="4"/>
      <c r="CL1003" s="4"/>
      <c r="CM1003" s="4"/>
      <c r="CN1003" s="4"/>
      <c r="CO1003" s="4"/>
      <c r="CP1003" s="4"/>
      <c r="CQ1003" s="4"/>
      <c r="CR1003" s="4"/>
      <c r="CS1003" s="4"/>
      <c r="CT1003" s="4"/>
      <c r="CU1003" s="4"/>
      <c r="CV1003" s="4"/>
      <c r="CW1003" s="4"/>
      <c r="CX1003" s="4"/>
      <c r="CY1003" s="4"/>
      <c r="CZ1003" s="4"/>
      <c r="DA1003" s="4"/>
      <c r="DB1003" s="4"/>
      <c r="DC1003" s="4"/>
      <c r="DD1003" s="4"/>
      <c r="DE1003" s="4"/>
      <c r="DF1003" s="4"/>
      <c r="DG1003" s="4"/>
      <c r="DH1003" s="4"/>
      <c r="DI1003" s="4"/>
      <c r="DJ1003" s="4"/>
      <c r="DK1003" s="4"/>
      <c r="DL1003" s="4"/>
      <c r="DM1003" s="4"/>
      <c r="DN1003" s="4"/>
      <c r="DO1003" s="4"/>
      <c r="DP1003" s="4"/>
      <c r="DQ1003" s="4"/>
      <c r="DR1003" s="4"/>
      <c r="DS1003" s="4"/>
      <c r="DT1003" s="4"/>
      <c r="DU1003" s="4"/>
      <c r="DV1003" s="4"/>
      <c r="DW1003" s="4"/>
      <c r="DX1003" s="4"/>
      <c r="DY1003" s="4"/>
      <c r="DZ1003" s="4"/>
      <c r="EA1003" s="4"/>
      <c r="EB1003" s="4"/>
      <c r="EC1003" s="4"/>
      <c r="ED1003" s="4"/>
      <c r="EE1003" s="4"/>
      <c r="EF1003" s="4"/>
      <c r="EG1003" s="4"/>
      <c r="EH1003" s="4"/>
      <c r="EI1003" s="4"/>
      <c r="EJ1003" s="4"/>
      <c r="EK1003" s="4"/>
      <c r="EL1003" s="4"/>
      <c r="EM1003" s="4"/>
      <c r="EN1003" s="4"/>
      <c r="EO1003" s="4"/>
      <c r="EP1003" s="4"/>
      <c r="EQ1003" s="4"/>
      <c r="ER1003" s="4"/>
      <c r="ES1003" s="4"/>
      <c r="ET1003" s="4"/>
      <c r="EU1003" s="4"/>
      <c r="EV1003" s="4"/>
      <c r="EW1003" s="4"/>
      <c r="EX1003" s="4"/>
      <c r="EY1003" s="4"/>
      <c r="EZ1003" s="4"/>
      <c r="FA1003" s="4"/>
      <c r="FB1003" s="4"/>
      <c r="FC1003" s="4"/>
      <c r="FD1003" s="4"/>
      <c r="FE1003" s="4"/>
      <c r="FF1003" s="4"/>
      <c r="FG1003" s="4"/>
      <c r="FH1003" s="4"/>
      <c r="FI1003" s="4"/>
      <c r="FJ1003" s="4"/>
      <c r="FK1003" s="4"/>
      <c r="FL1003" s="4"/>
      <c r="FM1003" s="4"/>
      <c r="FN1003" s="4"/>
      <c r="FO1003" s="4"/>
      <c r="FP1003" s="4"/>
      <c r="FQ1003" s="4"/>
      <c r="FR1003" s="4"/>
      <c r="FS1003" s="4"/>
      <c r="FT1003" s="4"/>
      <c r="FU1003" s="4"/>
      <c r="FV1003" s="4"/>
      <c r="FW1003" s="4"/>
      <c r="FX1003" s="4"/>
      <c r="FY1003" s="4"/>
      <c r="FZ1003" s="4"/>
      <c r="GA1003" s="4"/>
      <c r="GB1003" s="4"/>
      <c r="GC1003" s="4"/>
      <c r="GD1003" s="4"/>
      <c r="GE1003" s="4"/>
      <c r="GF1003" s="4"/>
      <c r="GG1003" s="4"/>
      <c r="GH1003" s="4"/>
      <c r="GI1003" s="4"/>
      <c r="GJ1003" s="4"/>
      <c r="GK1003" s="4"/>
      <c r="GL1003" s="4"/>
      <c r="GM1003" s="4"/>
      <c r="GN1003" s="4"/>
      <c r="GO1003" s="4"/>
      <c r="GP1003" s="4"/>
      <c r="GQ1003" s="4"/>
      <c r="GR1003" s="4"/>
      <c r="GS1003" s="4"/>
      <c r="GT1003" s="4"/>
      <c r="GU1003" s="4"/>
      <c r="GV1003" s="4"/>
      <c r="GW1003" s="4"/>
      <c r="GX1003" s="4"/>
    </row>
    <row r="1004" spans="1:206" s="3" customFormat="1" x14ac:dyDescent="0.25">
      <c r="A1004" s="15"/>
      <c r="B1004" s="59"/>
      <c r="C1004" s="60"/>
      <c r="D1004" s="17"/>
      <c r="E1004" s="17"/>
      <c r="F1004" s="17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  <c r="BL1004" s="4"/>
      <c r="BM1004" s="4"/>
      <c r="BN1004" s="4"/>
      <c r="BO1004" s="4"/>
      <c r="BP1004" s="4"/>
      <c r="BQ1004" s="4"/>
      <c r="BR1004" s="4"/>
      <c r="BS1004" s="4"/>
      <c r="BT1004" s="4"/>
      <c r="BU1004" s="4"/>
      <c r="BV1004" s="4"/>
      <c r="BW1004" s="4"/>
      <c r="BX1004" s="4"/>
      <c r="BY1004" s="4"/>
      <c r="BZ1004" s="4"/>
      <c r="CA1004" s="4"/>
      <c r="CB1004" s="4"/>
      <c r="CC1004" s="4"/>
      <c r="CD1004" s="4"/>
      <c r="CE1004" s="4"/>
      <c r="CF1004" s="4"/>
      <c r="CG1004" s="4"/>
      <c r="CH1004" s="4"/>
      <c r="CI1004" s="4"/>
      <c r="CJ1004" s="4"/>
      <c r="CK1004" s="4"/>
      <c r="CL1004" s="4"/>
      <c r="CM1004" s="4"/>
      <c r="CN1004" s="4"/>
      <c r="CO1004" s="4"/>
      <c r="CP1004" s="4"/>
      <c r="CQ1004" s="4"/>
      <c r="CR1004" s="4"/>
      <c r="CS1004" s="4"/>
      <c r="CT1004" s="4"/>
      <c r="CU1004" s="4"/>
      <c r="CV1004" s="4"/>
      <c r="CW1004" s="4"/>
      <c r="CX1004" s="4"/>
      <c r="CY1004" s="4"/>
      <c r="CZ1004" s="4"/>
      <c r="DA1004" s="4"/>
      <c r="DB1004" s="4"/>
      <c r="DC1004" s="4"/>
      <c r="DD1004" s="4"/>
      <c r="DE1004" s="4"/>
      <c r="DF1004" s="4"/>
      <c r="DG1004" s="4"/>
      <c r="DH1004" s="4"/>
      <c r="DI1004" s="4"/>
      <c r="DJ1004" s="4"/>
      <c r="DK1004" s="4"/>
      <c r="DL1004" s="4"/>
      <c r="DM1004" s="4"/>
      <c r="DN1004" s="4"/>
      <c r="DO1004" s="4"/>
      <c r="DP1004" s="4"/>
      <c r="DQ1004" s="4"/>
      <c r="DR1004" s="4"/>
      <c r="DS1004" s="4"/>
      <c r="DT1004" s="4"/>
      <c r="DU1004" s="4"/>
      <c r="DV1004" s="4"/>
      <c r="DW1004" s="4"/>
      <c r="DX1004" s="4"/>
      <c r="DY1004" s="4"/>
      <c r="DZ1004" s="4"/>
      <c r="EA1004" s="4"/>
      <c r="EB1004" s="4"/>
      <c r="EC1004" s="4"/>
      <c r="ED1004" s="4"/>
      <c r="EE1004" s="4"/>
      <c r="EF1004" s="4"/>
      <c r="EG1004" s="4"/>
      <c r="EH1004" s="4"/>
      <c r="EI1004" s="4"/>
      <c r="EJ1004" s="4"/>
      <c r="EK1004" s="4"/>
      <c r="EL1004" s="4"/>
      <c r="EM1004" s="4"/>
      <c r="EN1004" s="4"/>
      <c r="EO1004" s="4"/>
      <c r="EP1004" s="4"/>
      <c r="EQ1004" s="4"/>
      <c r="ER1004" s="4"/>
      <c r="ES1004" s="4"/>
      <c r="ET1004" s="4"/>
      <c r="EU1004" s="4"/>
      <c r="EV1004" s="4"/>
      <c r="EW1004" s="4"/>
      <c r="EX1004" s="4"/>
      <c r="EY1004" s="4"/>
      <c r="EZ1004" s="4"/>
      <c r="FA1004" s="4"/>
      <c r="FB1004" s="4"/>
      <c r="FC1004" s="4"/>
      <c r="FD1004" s="4"/>
      <c r="FE1004" s="4"/>
      <c r="FF1004" s="4"/>
      <c r="FG1004" s="4"/>
      <c r="FH1004" s="4"/>
      <c r="FI1004" s="4"/>
      <c r="FJ1004" s="4"/>
      <c r="FK1004" s="4"/>
      <c r="FL1004" s="4"/>
      <c r="FM1004" s="4"/>
      <c r="FN1004" s="4"/>
      <c r="FO1004" s="4"/>
      <c r="FP1004" s="4"/>
      <c r="FQ1004" s="4"/>
      <c r="FR1004" s="4"/>
      <c r="FS1004" s="4"/>
      <c r="FT1004" s="4"/>
      <c r="FU1004" s="4"/>
      <c r="FV1004" s="4"/>
      <c r="FW1004" s="4"/>
      <c r="FX1004" s="4"/>
      <c r="FY1004" s="4"/>
      <c r="FZ1004" s="4"/>
      <c r="GA1004" s="4"/>
      <c r="GB1004" s="4"/>
      <c r="GC1004" s="4"/>
      <c r="GD1004" s="4"/>
      <c r="GE1004" s="4"/>
      <c r="GF1004" s="4"/>
      <c r="GG1004" s="4"/>
      <c r="GH1004" s="4"/>
      <c r="GI1004" s="4"/>
      <c r="GJ1004" s="4"/>
      <c r="GK1004" s="4"/>
      <c r="GL1004" s="4"/>
      <c r="GM1004" s="4"/>
      <c r="GN1004" s="4"/>
      <c r="GO1004" s="4"/>
      <c r="GP1004" s="4"/>
      <c r="GQ1004" s="4"/>
      <c r="GR1004" s="4"/>
      <c r="GS1004" s="4"/>
      <c r="GT1004" s="4"/>
      <c r="GU1004" s="4"/>
      <c r="GV1004" s="4"/>
      <c r="GW1004" s="4"/>
      <c r="GX1004" s="4"/>
    </row>
    <row r="1005" spans="1:206" s="3" customFormat="1" x14ac:dyDescent="0.25">
      <c r="A1005" s="15"/>
      <c r="B1005" s="59"/>
      <c r="C1005" s="60"/>
      <c r="D1005" s="17"/>
      <c r="E1005" s="17"/>
      <c r="F1005" s="17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  <c r="BL1005" s="4"/>
      <c r="BM1005" s="4"/>
      <c r="BN1005" s="4"/>
      <c r="BO1005" s="4"/>
      <c r="BP1005" s="4"/>
      <c r="BQ1005" s="4"/>
      <c r="BR1005" s="4"/>
      <c r="BS1005" s="4"/>
      <c r="BT1005" s="4"/>
      <c r="BU1005" s="4"/>
      <c r="BV1005" s="4"/>
      <c r="BW1005" s="4"/>
      <c r="BX1005" s="4"/>
      <c r="BY1005" s="4"/>
      <c r="BZ1005" s="4"/>
      <c r="CA1005" s="4"/>
      <c r="CB1005" s="4"/>
      <c r="CC1005" s="4"/>
      <c r="CD1005" s="4"/>
      <c r="CE1005" s="4"/>
      <c r="CF1005" s="4"/>
      <c r="CG1005" s="4"/>
      <c r="CH1005" s="4"/>
      <c r="CI1005" s="4"/>
      <c r="CJ1005" s="4"/>
      <c r="CK1005" s="4"/>
      <c r="CL1005" s="4"/>
      <c r="CM1005" s="4"/>
      <c r="CN1005" s="4"/>
      <c r="CO1005" s="4"/>
      <c r="CP1005" s="4"/>
      <c r="CQ1005" s="4"/>
      <c r="CR1005" s="4"/>
      <c r="CS1005" s="4"/>
      <c r="CT1005" s="4"/>
      <c r="CU1005" s="4"/>
      <c r="CV1005" s="4"/>
      <c r="CW1005" s="4"/>
      <c r="CX1005" s="4"/>
      <c r="CY1005" s="4"/>
      <c r="CZ1005" s="4"/>
      <c r="DA1005" s="4"/>
      <c r="DB1005" s="4"/>
      <c r="DC1005" s="4"/>
      <c r="DD1005" s="4"/>
      <c r="DE1005" s="4"/>
      <c r="DF1005" s="4"/>
      <c r="DG1005" s="4"/>
      <c r="DH1005" s="4"/>
      <c r="DI1005" s="4"/>
      <c r="DJ1005" s="4"/>
      <c r="DK1005" s="4"/>
      <c r="DL1005" s="4"/>
      <c r="DM1005" s="4"/>
      <c r="DN1005" s="4"/>
      <c r="DO1005" s="4"/>
      <c r="DP1005" s="4"/>
      <c r="DQ1005" s="4"/>
      <c r="DR1005" s="4"/>
      <c r="DS1005" s="4"/>
      <c r="DT1005" s="4"/>
      <c r="DU1005" s="4"/>
      <c r="DV1005" s="4"/>
      <c r="DW1005" s="4"/>
      <c r="DX1005" s="4"/>
      <c r="DY1005" s="4"/>
      <c r="DZ1005" s="4"/>
      <c r="EA1005" s="4"/>
      <c r="EB1005" s="4"/>
      <c r="EC1005" s="4"/>
      <c r="ED1005" s="4"/>
      <c r="EE1005" s="4"/>
      <c r="EF1005" s="4"/>
      <c r="EG1005" s="4"/>
      <c r="EH1005" s="4"/>
      <c r="EI1005" s="4"/>
      <c r="EJ1005" s="4"/>
      <c r="EK1005" s="4"/>
      <c r="EL1005" s="4"/>
      <c r="EM1005" s="4"/>
      <c r="EN1005" s="4"/>
      <c r="EO1005" s="4"/>
      <c r="EP1005" s="4"/>
      <c r="EQ1005" s="4"/>
      <c r="ER1005" s="4"/>
      <c r="ES1005" s="4"/>
      <c r="ET1005" s="4"/>
      <c r="EU1005" s="4"/>
      <c r="EV1005" s="4"/>
      <c r="EW1005" s="4"/>
      <c r="EX1005" s="4"/>
      <c r="EY1005" s="4"/>
      <c r="EZ1005" s="4"/>
      <c r="FA1005" s="4"/>
      <c r="FB1005" s="4"/>
      <c r="FC1005" s="4"/>
      <c r="FD1005" s="4"/>
      <c r="FE1005" s="4"/>
      <c r="FF1005" s="4"/>
      <c r="FG1005" s="4"/>
      <c r="FH1005" s="4"/>
      <c r="FI1005" s="4"/>
      <c r="FJ1005" s="4"/>
      <c r="FK1005" s="4"/>
      <c r="FL1005" s="4"/>
      <c r="FM1005" s="4"/>
      <c r="FN1005" s="4"/>
      <c r="FO1005" s="4"/>
      <c r="FP1005" s="4"/>
      <c r="FQ1005" s="4"/>
      <c r="FR1005" s="4"/>
      <c r="FS1005" s="4"/>
      <c r="FT1005" s="4"/>
      <c r="FU1005" s="4"/>
      <c r="FV1005" s="4"/>
      <c r="FW1005" s="4"/>
      <c r="FX1005" s="4"/>
      <c r="FY1005" s="4"/>
      <c r="FZ1005" s="4"/>
      <c r="GA1005" s="4"/>
      <c r="GB1005" s="4"/>
      <c r="GC1005" s="4"/>
      <c r="GD1005" s="4"/>
      <c r="GE1005" s="4"/>
      <c r="GF1005" s="4"/>
      <c r="GG1005" s="4"/>
      <c r="GH1005" s="4"/>
      <c r="GI1005" s="4"/>
      <c r="GJ1005" s="4"/>
      <c r="GK1005" s="4"/>
      <c r="GL1005" s="4"/>
      <c r="GM1005" s="4"/>
      <c r="GN1005" s="4"/>
      <c r="GO1005" s="4"/>
      <c r="GP1005" s="4"/>
      <c r="GQ1005" s="4"/>
      <c r="GR1005" s="4"/>
      <c r="GS1005" s="4"/>
      <c r="GT1005" s="4"/>
      <c r="GU1005" s="4"/>
      <c r="GV1005" s="4"/>
      <c r="GW1005" s="4"/>
      <c r="GX1005" s="4"/>
    </row>
    <row r="1006" spans="1:206" s="3" customFormat="1" x14ac:dyDescent="0.25">
      <c r="A1006" s="15"/>
      <c r="B1006" s="59"/>
      <c r="C1006" s="60"/>
      <c r="D1006" s="17"/>
      <c r="E1006" s="17"/>
      <c r="F1006" s="17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  <c r="BL1006" s="4"/>
      <c r="BM1006" s="4"/>
      <c r="BN1006" s="4"/>
      <c r="BO1006" s="4"/>
      <c r="BP1006" s="4"/>
      <c r="BQ1006" s="4"/>
      <c r="BR1006" s="4"/>
      <c r="BS1006" s="4"/>
      <c r="BT1006" s="4"/>
      <c r="BU1006" s="4"/>
      <c r="BV1006" s="4"/>
      <c r="BW1006" s="4"/>
      <c r="BX1006" s="4"/>
      <c r="BY1006" s="4"/>
      <c r="BZ1006" s="4"/>
      <c r="CA1006" s="4"/>
      <c r="CB1006" s="4"/>
      <c r="CC1006" s="4"/>
      <c r="CD1006" s="4"/>
      <c r="CE1006" s="4"/>
      <c r="CF1006" s="4"/>
      <c r="CG1006" s="4"/>
      <c r="CH1006" s="4"/>
      <c r="CI1006" s="4"/>
      <c r="CJ1006" s="4"/>
      <c r="CK1006" s="4"/>
      <c r="CL1006" s="4"/>
      <c r="CM1006" s="4"/>
      <c r="CN1006" s="4"/>
      <c r="CO1006" s="4"/>
      <c r="CP1006" s="4"/>
      <c r="CQ1006" s="4"/>
      <c r="CR1006" s="4"/>
      <c r="CS1006" s="4"/>
      <c r="CT1006" s="4"/>
      <c r="CU1006" s="4"/>
      <c r="CV1006" s="4"/>
      <c r="CW1006" s="4"/>
      <c r="CX1006" s="4"/>
      <c r="CY1006" s="4"/>
      <c r="CZ1006" s="4"/>
      <c r="DA1006" s="4"/>
      <c r="DB1006" s="4"/>
      <c r="DC1006" s="4"/>
      <c r="DD1006" s="4"/>
      <c r="DE1006" s="4"/>
      <c r="DF1006" s="4"/>
      <c r="DG1006" s="4"/>
      <c r="DH1006" s="4"/>
      <c r="DI1006" s="4"/>
      <c r="DJ1006" s="4"/>
      <c r="DK1006" s="4"/>
      <c r="DL1006" s="4"/>
      <c r="DM1006" s="4"/>
      <c r="DN1006" s="4"/>
      <c r="DO1006" s="4"/>
      <c r="DP1006" s="4"/>
      <c r="DQ1006" s="4"/>
      <c r="DR1006" s="4"/>
      <c r="DS1006" s="4"/>
      <c r="DT1006" s="4"/>
      <c r="DU1006" s="4"/>
      <c r="DV1006" s="4"/>
      <c r="DW1006" s="4"/>
      <c r="DX1006" s="4"/>
      <c r="DY1006" s="4"/>
      <c r="DZ1006" s="4"/>
      <c r="EA1006" s="4"/>
      <c r="EB1006" s="4"/>
      <c r="EC1006" s="4"/>
      <c r="ED1006" s="4"/>
      <c r="EE1006" s="4"/>
      <c r="EF1006" s="4"/>
      <c r="EG1006" s="4"/>
      <c r="EH1006" s="4"/>
      <c r="EI1006" s="4"/>
      <c r="EJ1006" s="4"/>
      <c r="EK1006" s="4"/>
      <c r="EL1006" s="4"/>
      <c r="EM1006" s="4"/>
      <c r="EN1006" s="4"/>
      <c r="EO1006" s="4"/>
      <c r="EP1006" s="4"/>
      <c r="EQ1006" s="4"/>
      <c r="ER1006" s="4"/>
      <c r="ES1006" s="4"/>
      <c r="ET1006" s="4"/>
      <c r="EU1006" s="4"/>
      <c r="EV1006" s="4"/>
      <c r="EW1006" s="4"/>
      <c r="EX1006" s="4"/>
      <c r="EY1006" s="4"/>
      <c r="EZ1006" s="4"/>
      <c r="FA1006" s="4"/>
      <c r="FB1006" s="4"/>
      <c r="FC1006" s="4"/>
      <c r="FD1006" s="4"/>
      <c r="FE1006" s="4"/>
      <c r="FF1006" s="4"/>
      <c r="FG1006" s="4"/>
      <c r="FH1006" s="4"/>
      <c r="FI1006" s="4"/>
      <c r="FJ1006" s="4"/>
      <c r="FK1006" s="4"/>
      <c r="FL1006" s="4"/>
      <c r="FM1006" s="4"/>
      <c r="FN1006" s="4"/>
      <c r="FO1006" s="4"/>
      <c r="FP1006" s="4"/>
      <c r="FQ1006" s="4"/>
      <c r="FR1006" s="4"/>
      <c r="FS1006" s="4"/>
      <c r="FT1006" s="4"/>
      <c r="FU1006" s="4"/>
      <c r="FV1006" s="4"/>
      <c r="FW1006" s="4"/>
      <c r="FX1006" s="4"/>
      <c r="FY1006" s="4"/>
      <c r="FZ1006" s="4"/>
      <c r="GA1006" s="4"/>
      <c r="GB1006" s="4"/>
      <c r="GC1006" s="4"/>
      <c r="GD1006" s="4"/>
      <c r="GE1006" s="4"/>
      <c r="GF1006" s="4"/>
      <c r="GG1006" s="4"/>
      <c r="GH1006" s="4"/>
      <c r="GI1006" s="4"/>
      <c r="GJ1006" s="4"/>
      <c r="GK1006" s="4"/>
      <c r="GL1006" s="4"/>
      <c r="GM1006" s="4"/>
      <c r="GN1006" s="4"/>
      <c r="GO1006" s="4"/>
      <c r="GP1006" s="4"/>
      <c r="GQ1006" s="4"/>
      <c r="GR1006" s="4"/>
      <c r="GS1006" s="4"/>
      <c r="GT1006" s="4"/>
      <c r="GU1006" s="4"/>
      <c r="GV1006" s="4"/>
      <c r="GW1006" s="4"/>
      <c r="GX1006" s="4"/>
    </row>
    <row r="1007" spans="1:206" s="3" customFormat="1" x14ac:dyDescent="0.25">
      <c r="A1007" s="15"/>
      <c r="B1007" s="59"/>
      <c r="C1007" s="60"/>
      <c r="D1007" s="17"/>
      <c r="E1007" s="17"/>
      <c r="F1007" s="17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  <c r="BL1007" s="4"/>
      <c r="BM1007" s="4"/>
      <c r="BN1007" s="4"/>
      <c r="BO1007" s="4"/>
      <c r="BP1007" s="4"/>
      <c r="BQ1007" s="4"/>
      <c r="BR1007" s="4"/>
      <c r="BS1007" s="4"/>
      <c r="BT1007" s="4"/>
      <c r="BU1007" s="4"/>
      <c r="BV1007" s="4"/>
      <c r="BW1007" s="4"/>
      <c r="BX1007" s="4"/>
      <c r="BY1007" s="4"/>
      <c r="BZ1007" s="4"/>
      <c r="CA1007" s="4"/>
      <c r="CB1007" s="4"/>
      <c r="CC1007" s="4"/>
      <c r="CD1007" s="4"/>
      <c r="CE1007" s="4"/>
      <c r="CF1007" s="4"/>
      <c r="CG1007" s="4"/>
      <c r="CH1007" s="4"/>
      <c r="CI1007" s="4"/>
      <c r="CJ1007" s="4"/>
      <c r="CK1007" s="4"/>
      <c r="CL1007" s="4"/>
      <c r="CM1007" s="4"/>
      <c r="CN1007" s="4"/>
      <c r="CO1007" s="4"/>
      <c r="CP1007" s="4"/>
      <c r="CQ1007" s="4"/>
      <c r="CR1007" s="4"/>
      <c r="CS1007" s="4"/>
      <c r="CT1007" s="4"/>
      <c r="CU1007" s="4"/>
      <c r="CV1007" s="4"/>
      <c r="CW1007" s="4"/>
      <c r="CX1007" s="4"/>
      <c r="CY1007" s="4"/>
      <c r="CZ1007" s="4"/>
      <c r="DA1007" s="4"/>
      <c r="DB1007" s="4"/>
      <c r="DC1007" s="4"/>
      <c r="DD1007" s="4"/>
      <c r="DE1007" s="4"/>
      <c r="DF1007" s="4"/>
      <c r="DG1007" s="4"/>
      <c r="DH1007" s="4"/>
      <c r="DI1007" s="4"/>
      <c r="DJ1007" s="4"/>
      <c r="DK1007" s="4"/>
      <c r="DL1007" s="4"/>
      <c r="DM1007" s="4"/>
      <c r="DN1007" s="4"/>
      <c r="DO1007" s="4"/>
      <c r="DP1007" s="4"/>
      <c r="DQ1007" s="4"/>
      <c r="DR1007" s="4"/>
      <c r="DS1007" s="4"/>
      <c r="DT1007" s="4"/>
      <c r="DU1007" s="4"/>
      <c r="DV1007" s="4"/>
      <c r="DW1007" s="4"/>
      <c r="DX1007" s="4"/>
      <c r="DY1007" s="4"/>
      <c r="DZ1007" s="4"/>
      <c r="EA1007" s="4"/>
      <c r="EB1007" s="4"/>
      <c r="EC1007" s="4"/>
      <c r="ED1007" s="4"/>
      <c r="EE1007" s="4"/>
      <c r="EF1007" s="4"/>
      <c r="EG1007" s="4"/>
      <c r="EH1007" s="4"/>
      <c r="EI1007" s="4"/>
      <c r="EJ1007" s="4"/>
      <c r="EK1007" s="4"/>
      <c r="EL1007" s="4"/>
      <c r="EM1007" s="4"/>
      <c r="EN1007" s="4"/>
      <c r="EO1007" s="4"/>
      <c r="EP1007" s="4"/>
      <c r="EQ1007" s="4"/>
      <c r="ER1007" s="4"/>
      <c r="ES1007" s="4"/>
      <c r="ET1007" s="4"/>
      <c r="EU1007" s="4"/>
      <c r="EV1007" s="4"/>
      <c r="EW1007" s="4"/>
      <c r="EX1007" s="4"/>
      <c r="EY1007" s="4"/>
      <c r="EZ1007" s="4"/>
      <c r="FA1007" s="4"/>
      <c r="FB1007" s="4"/>
      <c r="FC1007" s="4"/>
      <c r="FD1007" s="4"/>
      <c r="FE1007" s="4"/>
      <c r="FF1007" s="4"/>
      <c r="FG1007" s="4"/>
      <c r="FH1007" s="4"/>
      <c r="FI1007" s="4"/>
      <c r="FJ1007" s="4"/>
      <c r="FK1007" s="4"/>
      <c r="FL1007" s="4"/>
      <c r="FM1007" s="4"/>
      <c r="FN1007" s="4"/>
      <c r="FO1007" s="4"/>
      <c r="FP1007" s="4"/>
      <c r="FQ1007" s="4"/>
      <c r="FR1007" s="4"/>
      <c r="FS1007" s="4"/>
      <c r="FT1007" s="4"/>
      <c r="FU1007" s="4"/>
      <c r="FV1007" s="4"/>
      <c r="FW1007" s="4"/>
      <c r="FX1007" s="4"/>
      <c r="FY1007" s="4"/>
      <c r="FZ1007" s="4"/>
      <c r="GA1007" s="4"/>
      <c r="GB1007" s="4"/>
      <c r="GC1007" s="4"/>
      <c r="GD1007" s="4"/>
      <c r="GE1007" s="4"/>
      <c r="GF1007" s="4"/>
      <c r="GG1007" s="4"/>
      <c r="GH1007" s="4"/>
      <c r="GI1007" s="4"/>
      <c r="GJ1007" s="4"/>
      <c r="GK1007" s="4"/>
      <c r="GL1007" s="4"/>
      <c r="GM1007" s="4"/>
      <c r="GN1007" s="4"/>
      <c r="GO1007" s="4"/>
      <c r="GP1007" s="4"/>
      <c r="GQ1007" s="4"/>
      <c r="GR1007" s="4"/>
      <c r="GS1007" s="4"/>
      <c r="GT1007" s="4"/>
      <c r="GU1007" s="4"/>
      <c r="GV1007" s="4"/>
      <c r="GW1007" s="4"/>
      <c r="GX1007" s="4"/>
    </row>
    <row r="1008" spans="1:206" s="3" customFormat="1" x14ac:dyDescent="0.25">
      <c r="A1008" s="15"/>
      <c r="B1008" s="59"/>
      <c r="C1008" s="60"/>
      <c r="D1008" s="17"/>
      <c r="E1008" s="17"/>
      <c r="F1008" s="17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  <c r="BL1008" s="4"/>
      <c r="BM1008" s="4"/>
      <c r="BN1008" s="4"/>
      <c r="BO1008" s="4"/>
      <c r="BP1008" s="4"/>
      <c r="BQ1008" s="4"/>
      <c r="BR1008" s="4"/>
      <c r="BS1008" s="4"/>
      <c r="BT1008" s="4"/>
      <c r="BU1008" s="4"/>
      <c r="BV1008" s="4"/>
      <c r="BW1008" s="4"/>
      <c r="BX1008" s="4"/>
      <c r="BY1008" s="4"/>
      <c r="BZ1008" s="4"/>
      <c r="CA1008" s="4"/>
      <c r="CB1008" s="4"/>
      <c r="CC1008" s="4"/>
      <c r="CD1008" s="4"/>
      <c r="CE1008" s="4"/>
      <c r="CF1008" s="4"/>
      <c r="CG1008" s="4"/>
      <c r="CH1008" s="4"/>
      <c r="CI1008" s="4"/>
      <c r="CJ1008" s="4"/>
      <c r="CK1008" s="4"/>
      <c r="CL1008" s="4"/>
      <c r="CM1008" s="4"/>
      <c r="CN1008" s="4"/>
      <c r="CO1008" s="4"/>
      <c r="CP1008" s="4"/>
      <c r="CQ1008" s="4"/>
      <c r="CR1008" s="4"/>
      <c r="CS1008" s="4"/>
      <c r="CT1008" s="4"/>
      <c r="CU1008" s="4"/>
      <c r="CV1008" s="4"/>
      <c r="CW1008" s="4"/>
      <c r="CX1008" s="4"/>
      <c r="CY1008" s="4"/>
      <c r="CZ1008" s="4"/>
      <c r="DA1008" s="4"/>
      <c r="DB1008" s="4"/>
      <c r="DC1008" s="4"/>
      <c r="DD1008" s="4"/>
      <c r="DE1008" s="4"/>
      <c r="DF1008" s="4"/>
      <c r="DG1008" s="4"/>
      <c r="DH1008" s="4"/>
      <c r="DI1008" s="4"/>
      <c r="DJ1008" s="4"/>
      <c r="DK1008" s="4"/>
      <c r="DL1008" s="4"/>
      <c r="DM1008" s="4"/>
      <c r="DN1008" s="4"/>
      <c r="DO1008" s="4"/>
      <c r="DP1008" s="4"/>
      <c r="DQ1008" s="4"/>
      <c r="DR1008" s="4"/>
      <c r="DS1008" s="4"/>
      <c r="DT1008" s="4"/>
      <c r="DU1008" s="4"/>
      <c r="DV1008" s="4"/>
      <c r="DW1008" s="4"/>
      <c r="DX1008" s="4"/>
      <c r="DY1008" s="4"/>
      <c r="DZ1008" s="4"/>
      <c r="EA1008" s="4"/>
      <c r="EB1008" s="4"/>
      <c r="EC1008" s="4"/>
      <c r="ED1008" s="4"/>
      <c r="EE1008" s="4"/>
      <c r="EF1008" s="4"/>
      <c r="EG1008" s="4"/>
      <c r="EH1008" s="4"/>
      <c r="EI1008" s="4"/>
      <c r="EJ1008" s="4"/>
      <c r="EK1008" s="4"/>
      <c r="EL1008" s="4"/>
      <c r="EM1008" s="4"/>
      <c r="EN1008" s="4"/>
      <c r="EO1008" s="4"/>
      <c r="EP1008" s="4"/>
      <c r="EQ1008" s="4"/>
      <c r="ER1008" s="4"/>
      <c r="ES1008" s="4"/>
      <c r="ET1008" s="4"/>
      <c r="EU1008" s="4"/>
      <c r="EV1008" s="4"/>
      <c r="EW1008" s="4"/>
      <c r="EX1008" s="4"/>
      <c r="EY1008" s="4"/>
      <c r="EZ1008" s="4"/>
      <c r="FA1008" s="4"/>
      <c r="FB1008" s="4"/>
      <c r="FC1008" s="4"/>
      <c r="FD1008" s="4"/>
      <c r="FE1008" s="4"/>
      <c r="FF1008" s="4"/>
      <c r="FG1008" s="4"/>
      <c r="FH1008" s="4"/>
      <c r="FI1008" s="4"/>
      <c r="FJ1008" s="4"/>
      <c r="FK1008" s="4"/>
      <c r="FL1008" s="4"/>
      <c r="FM1008" s="4"/>
      <c r="FN1008" s="4"/>
      <c r="FO1008" s="4"/>
      <c r="FP1008" s="4"/>
      <c r="FQ1008" s="4"/>
      <c r="FR1008" s="4"/>
      <c r="FS1008" s="4"/>
      <c r="FT1008" s="4"/>
      <c r="FU1008" s="4"/>
      <c r="FV1008" s="4"/>
      <c r="FW1008" s="4"/>
      <c r="FX1008" s="4"/>
      <c r="FY1008" s="4"/>
      <c r="FZ1008" s="4"/>
      <c r="GA1008" s="4"/>
      <c r="GB1008" s="4"/>
      <c r="GC1008" s="4"/>
      <c r="GD1008" s="4"/>
      <c r="GE1008" s="4"/>
      <c r="GF1008" s="4"/>
      <c r="GG1008" s="4"/>
      <c r="GH1008" s="4"/>
      <c r="GI1008" s="4"/>
      <c r="GJ1008" s="4"/>
      <c r="GK1008" s="4"/>
      <c r="GL1008" s="4"/>
      <c r="GM1008" s="4"/>
      <c r="GN1008" s="4"/>
      <c r="GO1008" s="4"/>
      <c r="GP1008" s="4"/>
      <c r="GQ1008" s="4"/>
      <c r="GR1008" s="4"/>
      <c r="GS1008" s="4"/>
      <c r="GT1008" s="4"/>
      <c r="GU1008" s="4"/>
      <c r="GV1008" s="4"/>
      <c r="GW1008" s="4"/>
      <c r="GX1008" s="4"/>
    </row>
    <row r="1009" spans="1:206" s="3" customFormat="1" x14ac:dyDescent="0.25">
      <c r="A1009" s="15"/>
      <c r="B1009" s="59"/>
      <c r="C1009" s="60"/>
      <c r="D1009" s="17"/>
      <c r="E1009" s="17"/>
      <c r="F1009" s="17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</row>
    <row r="1010" spans="1:206" s="3" customFormat="1" x14ac:dyDescent="0.25">
      <c r="A1010" s="15"/>
      <c r="B1010" s="59"/>
      <c r="C1010" s="60"/>
      <c r="D1010" s="17"/>
      <c r="E1010" s="17"/>
      <c r="F1010" s="17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  <c r="BL1010" s="4"/>
      <c r="BM1010" s="4"/>
      <c r="BN1010" s="4"/>
      <c r="BO1010" s="4"/>
      <c r="BP1010" s="4"/>
      <c r="BQ1010" s="4"/>
      <c r="BR1010" s="4"/>
      <c r="BS1010" s="4"/>
      <c r="BT1010" s="4"/>
      <c r="BU1010" s="4"/>
      <c r="BV1010" s="4"/>
      <c r="BW1010" s="4"/>
      <c r="BX1010" s="4"/>
      <c r="BY1010" s="4"/>
      <c r="BZ1010" s="4"/>
      <c r="CA1010" s="4"/>
      <c r="CB1010" s="4"/>
      <c r="CC1010" s="4"/>
      <c r="CD1010" s="4"/>
      <c r="CE1010" s="4"/>
      <c r="CF1010" s="4"/>
      <c r="CG1010" s="4"/>
      <c r="CH1010" s="4"/>
      <c r="CI1010" s="4"/>
      <c r="CJ1010" s="4"/>
      <c r="CK1010" s="4"/>
      <c r="CL1010" s="4"/>
      <c r="CM1010" s="4"/>
      <c r="CN1010" s="4"/>
      <c r="CO1010" s="4"/>
      <c r="CP1010" s="4"/>
      <c r="CQ1010" s="4"/>
      <c r="CR1010" s="4"/>
      <c r="CS1010" s="4"/>
      <c r="CT1010" s="4"/>
      <c r="CU1010" s="4"/>
      <c r="CV1010" s="4"/>
      <c r="CW1010" s="4"/>
      <c r="CX1010" s="4"/>
      <c r="CY1010" s="4"/>
      <c r="CZ1010" s="4"/>
      <c r="DA1010" s="4"/>
      <c r="DB1010" s="4"/>
      <c r="DC1010" s="4"/>
      <c r="DD1010" s="4"/>
      <c r="DE1010" s="4"/>
      <c r="DF1010" s="4"/>
      <c r="DG1010" s="4"/>
      <c r="DH1010" s="4"/>
      <c r="DI1010" s="4"/>
      <c r="DJ1010" s="4"/>
      <c r="DK1010" s="4"/>
      <c r="DL1010" s="4"/>
      <c r="DM1010" s="4"/>
      <c r="DN1010" s="4"/>
      <c r="DO1010" s="4"/>
      <c r="DP1010" s="4"/>
      <c r="DQ1010" s="4"/>
      <c r="DR1010" s="4"/>
      <c r="DS1010" s="4"/>
      <c r="DT1010" s="4"/>
      <c r="DU1010" s="4"/>
      <c r="DV1010" s="4"/>
      <c r="DW1010" s="4"/>
      <c r="DX1010" s="4"/>
      <c r="DY1010" s="4"/>
      <c r="DZ1010" s="4"/>
      <c r="EA1010" s="4"/>
      <c r="EB1010" s="4"/>
      <c r="EC1010" s="4"/>
      <c r="ED1010" s="4"/>
      <c r="EE1010" s="4"/>
      <c r="EF1010" s="4"/>
      <c r="EG1010" s="4"/>
      <c r="EH1010" s="4"/>
      <c r="EI1010" s="4"/>
      <c r="EJ1010" s="4"/>
      <c r="EK1010" s="4"/>
      <c r="EL1010" s="4"/>
      <c r="EM1010" s="4"/>
      <c r="EN1010" s="4"/>
      <c r="EO1010" s="4"/>
      <c r="EP1010" s="4"/>
      <c r="EQ1010" s="4"/>
      <c r="ER1010" s="4"/>
      <c r="ES1010" s="4"/>
      <c r="ET1010" s="4"/>
      <c r="EU1010" s="4"/>
      <c r="EV1010" s="4"/>
      <c r="EW1010" s="4"/>
      <c r="EX1010" s="4"/>
      <c r="EY1010" s="4"/>
      <c r="EZ1010" s="4"/>
      <c r="FA1010" s="4"/>
      <c r="FB1010" s="4"/>
      <c r="FC1010" s="4"/>
      <c r="FD1010" s="4"/>
      <c r="FE1010" s="4"/>
      <c r="FF1010" s="4"/>
      <c r="FG1010" s="4"/>
      <c r="FH1010" s="4"/>
      <c r="FI1010" s="4"/>
      <c r="FJ1010" s="4"/>
      <c r="FK1010" s="4"/>
      <c r="FL1010" s="4"/>
      <c r="FM1010" s="4"/>
      <c r="FN1010" s="4"/>
      <c r="FO1010" s="4"/>
      <c r="FP1010" s="4"/>
      <c r="FQ1010" s="4"/>
      <c r="FR1010" s="4"/>
      <c r="FS1010" s="4"/>
      <c r="FT1010" s="4"/>
      <c r="FU1010" s="4"/>
      <c r="FV1010" s="4"/>
      <c r="FW1010" s="4"/>
      <c r="FX1010" s="4"/>
      <c r="FY1010" s="4"/>
      <c r="FZ1010" s="4"/>
      <c r="GA1010" s="4"/>
      <c r="GB1010" s="4"/>
      <c r="GC1010" s="4"/>
      <c r="GD1010" s="4"/>
      <c r="GE1010" s="4"/>
      <c r="GF1010" s="4"/>
      <c r="GG1010" s="4"/>
      <c r="GH1010" s="4"/>
      <c r="GI1010" s="4"/>
      <c r="GJ1010" s="4"/>
      <c r="GK1010" s="4"/>
      <c r="GL1010" s="4"/>
      <c r="GM1010" s="4"/>
      <c r="GN1010" s="4"/>
      <c r="GO1010" s="4"/>
      <c r="GP1010" s="4"/>
      <c r="GQ1010" s="4"/>
      <c r="GR1010" s="4"/>
      <c r="GS1010" s="4"/>
      <c r="GT1010" s="4"/>
      <c r="GU1010" s="4"/>
      <c r="GV1010" s="4"/>
      <c r="GW1010" s="4"/>
      <c r="GX1010" s="4"/>
    </row>
    <row r="1011" spans="1:206" s="3" customFormat="1" x14ac:dyDescent="0.25">
      <c r="A1011" s="15"/>
      <c r="B1011" s="59"/>
      <c r="C1011" s="60"/>
      <c r="D1011" s="17"/>
      <c r="E1011" s="17"/>
      <c r="F1011" s="17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  <c r="BL1011" s="4"/>
      <c r="BM1011" s="4"/>
      <c r="BN1011" s="4"/>
      <c r="BO1011" s="4"/>
      <c r="BP1011" s="4"/>
      <c r="BQ1011" s="4"/>
      <c r="BR1011" s="4"/>
      <c r="BS1011" s="4"/>
      <c r="BT1011" s="4"/>
      <c r="BU1011" s="4"/>
      <c r="BV1011" s="4"/>
      <c r="BW1011" s="4"/>
      <c r="BX1011" s="4"/>
      <c r="BY1011" s="4"/>
      <c r="BZ1011" s="4"/>
      <c r="CA1011" s="4"/>
      <c r="CB1011" s="4"/>
      <c r="CC1011" s="4"/>
      <c r="CD1011" s="4"/>
      <c r="CE1011" s="4"/>
      <c r="CF1011" s="4"/>
      <c r="CG1011" s="4"/>
      <c r="CH1011" s="4"/>
      <c r="CI1011" s="4"/>
      <c r="CJ1011" s="4"/>
      <c r="CK1011" s="4"/>
      <c r="CL1011" s="4"/>
      <c r="CM1011" s="4"/>
      <c r="CN1011" s="4"/>
      <c r="CO1011" s="4"/>
      <c r="CP1011" s="4"/>
      <c r="CQ1011" s="4"/>
      <c r="CR1011" s="4"/>
      <c r="CS1011" s="4"/>
      <c r="CT1011" s="4"/>
      <c r="CU1011" s="4"/>
      <c r="CV1011" s="4"/>
      <c r="CW1011" s="4"/>
      <c r="CX1011" s="4"/>
      <c r="CY1011" s="4"/>
      <c r="CZ1011" s="4"/>
      <c r="DA1011" s="4"/>
      <c r="DB1011" s="4"/>
      <c r="DC1011" s="4"/>
      <c r="DD1011" s="4"/>
      <c r="DE1011" s="4"/>
      <c r="DF1011" s="4"/>
      <c r="DG1011" s="4"/>
      <c r="DH1011" s="4"/>
      <c r="DI1011" s="4"/>
      <c r="DJ1011" s="4"/>
      <c r="DK1011" s="4"/>
      <c r="DL1011" s="4"/>
      <c r="DM1011" s="4"/>
      <c r="DN1011" s="4"/>
      <c r="DO1011" s="4"/>
      <c r="DP1011" s="4"/>
      <c r="DQ1011" s="4"/>
      <c r="DR1011" s="4"/>
      <c r="DS1011" s="4"/>
      <c r="DT1011" s="4"/>
      <c r="DU1011" s="4"/>
      <c r="DV1011" s="4"/>
      <c r="DW1011" s="4"/>
      <c r="DX1011" s="4"/>
      <c r="DY1011" s="4"/>
      <c r="DZ1011" s="4"/>
      <c r="EA1011" s="4"/>
      <c r="EB1011" s="4"/>
      <c r="EC1011" s="4"/>
      <c r="ED1011" s="4"/>
      <c r="EE1011" s="4"/>
      <c r="EF1011" s="4"/>
      <c r="EG1011" s="4"/>
      <c r="EH1011" s="4"/>
      <c r="EI1011" s="4"/>
      <c r="EJ1011" s="4"/>
      <c r="EK1011" s="4"/>
      <c r="EL1011" s="4"/>
      <c r="EM1011" s="4"/>
      <c r="EN1011" s="4"/>
      <c r="EO1011" s="4"/>
      <c r="EP1011" s="4"/>
      <c r="EQ1011" s="4"/>
      <c r="ER1011" s="4"/>
      <c r="ES1011" s="4"/>
      <c r="ET1011" s="4"/>
      <c r="EU1011" s="4"/>
      <c r="EV1011" s="4"/>
      <c r="EW1011" s="4"/>
      <c r="EX1011" s="4"/>
      <c r="EY1011" s="4"/>
      <c r="EZ1011" s="4"/>
      <c r="FA1011" s="4"/>
      <c r="FB1011" s="4"/>
      <c r="FC1011" s="4"/>
      <c r="FD1011" s="4"/>
      <c r="FE1011" s="4"/>
      <c r="FF1011" s="4"/>
      <c r="FG1011" s="4"/>
      <c r="FH1011" s="4"/>
      <c r="FI1011" s="4"/>
      <c r="FJ1011" s="4"/>
      <c r="FK1011" s="4"/>
      <c r="FL1011" s="4"/>
      <c r="FM1011" s="4"/>
      <c r="FN1011" s="4"/>
      <c r="FO1011" s="4"/>
      <c r="FP1011" s="4"/>
      <c r="FQ1011" s="4"/>
      <c r="FR1011" s="4"/>
      <c r="FS1011" s="4"/>
      <c r="FT1011" s="4"/>
      <c r="FU1011" s="4"/>
      <c r="FV1011" s="4"/>
      <c r="FW1011" s="4"/>
      <c r="FX1011" s="4"/>
      <c r="FY1011" s="4"/>
      <c r="FZ1011" s="4"/>
      <c r="GA1011" s="4"/>
      <c r="GB1011" s="4"/>
      <c r="GC1011" s="4"/>
      <c r="GD1011" s="4"/>
      <c r="GE1011" s="4"/>
      <c r="GF1011" s="4"/>
      <c r="GG1011" s="4"/>
      <c r="GH1011" s="4"/>
      <c r="GI1011" s="4"/>
      <c r="GJ1011" s="4"/>
      <c r="GK1011" s="4"/>
      <c r="GL1011" s="4"/>
      <c r="GM1011" s="4"/>
      <c r="GN1011" s="4"/>
      <c r="GO1011" s="4"/>
      <c r="GP1011" s="4"/>
      <c r="GQ1011" s="4"/>
      <c r="GR1011" s="4"/>
      <c r="GS1011" s="4"/>
      <c r="GT1011" s="4"/>
      <c r="GU1011" s="4"/>
      <c r="GV1011" s="4"/>
      <c r="GW1011" s="4"/>
      <c r="GX1011" s="4"/>
    </row>
    <row r="1012" spans="1:206" s="3" customFormat="1" x14ac:dyDescent="0.25">
      <c r="A1012" s="15"/>
      <c r="B1012" s="59"/>
      <c r="C1012" s="60"/>
      <c r="D1012" s="17"/>
      <c r="E1012" s="17"/>
      <c r="F1012" s="17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  <c r="BL1012" s="4"/>
      <c r="BM1012" s="4"/>
      <c r="BN1012" s="4"/>
      <c r="BO1012" s="4"/>
      <c r="BP1012" s="4"/>
      <c r="BQ1012" s="4"/>
      <c r="BR1012" s="4"/>
      <c r="BS1012" s="4"/>
      <c r="BT1012" s="4"/>
      <c r="BU1012" s="4"/>
      <c r="BV1012" s="4"/>
      <c r="BW1012" s="4"/>
      <c r="BX1012" s="4"/>
      <c r="BY1012" s="4"/>
      <c r="BZ1012" s="4"/>
      <c r="CA1012" s="4"/>
      <c r="CB1012" s="4"/>
      <c r="CC1012" s="4"/>
      <c r="CD1012" s="4"/>
      <c r="CE1012" s="4"/>
      <c r="CF1012" s="4"/>
      <c r="CG1012" s="4"/>
      <c r="CH1012" s="4"/>
      <c r="CI1012" s="4"/>
      <c r="CJ1012" s="4"/>
      <c r="CK1012" s="4"/>
      <c r="CL1012" s="4"/>
      <c r="CM1012" s="4"/>
      <c r="CN1012" s="4"/>
      <c r="CO1012" s="4"/>
      <c r="CP1012" s="4"/>
      <c r="CQ1012" s="4"/>
      <c r="CR1012" s="4"/>
      <c r="CS1012" s="4"/>
      <c r="CT1012" s="4"/>
      <c r="CU1012" s="4"/>
      <c r="CV1012" s="4"/>
      <c r="CW1012" s="4"/>
      <c r="CX1012" s="4"/>
      <c r="CY1012" s="4"/>
      <c r="CZ1012" s="4"/>
      <c r="DA1012" s="4"/>
      <c r="DB1012" s="4"/>
      <c r="DC1012" s="4"/>
      <c r="DD1012" s="4"/>
      <c r="DE1012" s="4"/>
      <c r="DF1012" s="4"/>
      <c r="DG1012" s="4"/>
      <c r="DH1012" s="4"/>
      <c r="DI1012" s="4"/>
      <c r="DJ1012" s="4"/>
      <c r="DK1012" s="4"/>
      <c r="DL1012" s="4"/>
      <c r="DM1012" s="4"/>
      <c r="DN1012" s="4"/>
      <c r="DO1012" s="4"/>
      <c r="DP1012" s="4"/>
      <c r="DQ1012" s="4"/>
      <c r="DR1012" s="4"/>
      <c r="DS1012" s="4"/>
      <c r="DT1012" s="4"/>
      <c r="DU1012" s="4"/>
      <c r="DV1012" s="4"/>
      <c r="DW1012" s="4"/>
      <c r="DX1012" s="4"/>
      <c r="DY1012" s="4"/>
      <c r="DZ1012" s="4"/>
      <c r="EA1012" s="4"/>
      <c r="EB1012" s="4"/>
      <c r="EC1012" s="4"/>
      <c r="ED1012" s="4"/>
      <c r="EE1012" s="4"/>
      <c r="EF1012" s="4"/>
      <c r="EG1012" s="4"/>
      <c r="EH1012" s="4"/>
      <c r="EI1012" s="4"/>
      <c r="EJ1012" s="4"/>
      <c r="EK1012" s="4"/>
      <c r="EL1012" s="4"/>
      <c r="EM1012" s="4"/>
      <c r="EN1012" s="4"/>
      <c r="EO1012" s="4"/>
      <c r="EP1012" s="4"/>
      <c r="EQ1012" s="4"/>
      <c r="ER1012" s="4"/>
      <c r="ES1012" s="4"/>
      <c r="ET1012" s="4"/>
      <c r="EU1012" s="4"/>
      <c r="EV1012" s="4"/>
      <c r="EW1012" s="4"/>
      <c r="EX1012" s="4"/>
      <c r="EY1012" s="4"/>
      <c r="EZ1012" s="4"/>
      <c r="FA1012" s="4"/>
      <c r="FB1012" s="4"/>
      <c r="FC1012" s="4"/>
      <c r="FD1012" s="4"/>
      <c r="FE1012" s="4"/>
      <c r="FF1012" s="4"/>
      <c r="FG1012" s="4"/>
      <c r="FH1012" s="4"/>
      <c r="FI1012" s="4"/>
      <c r="FJ1012" s="4"/>
      <c r="FK1012" s="4"/>
      <c r="FL1012" s="4"/>
      <c r="FM1012" s="4"/>
      <c r="FN1012" s="4"/>
      <c r="FO1012" s="4"/>
      <c r="FP1012" s="4"/>
      <c r="FQ1012" s="4"/>
      <c r="FR1012" s="4"/>
      <c r="FS1012" s="4"/>
      <c r="FT1012" s="4"/>
      <c r="FU1012" s="4"/>
      <c r="FV1012" s="4"/>
      <c r="FW1012" s="4"/>
      <c r="FX1012" s="4"/>
      <c r="FY1012" s="4"/>
      <c r="FZ1012" s="4"/>
      <c r="GA1012" s="4"/>
      <c r="GB1012" s="4"/>
      <c r="GC1012" s="4"/>
      <c r="GD1012" s="4"/>
      <c r="GE1012" s="4"/>
      <c r="GF1012" s="4"/>
      <c r="GG1012" s="4"/>
      <c r="GH1012" s="4"/>
      <c r="GI1012" s="4"/>
      <c r="GJ1012" s="4"/>
      <c r="GK1012" s="4"/>
      <c r="GL1012" s="4"/>
      <c r="GM1012" s="4"/>
      <c r="GN1012" s="4"/>
      <c r="GO1012" s="4"/>
      <c r="GP1012" s="4"/>
      <c r="GQ1012" s="4"/>
      <c r="GR1012" s="4"/>
      <c r="GS1012" s="4"/>
      <c r="GT1012" s="4"/>
      <c r="GU1012" s="4"/>
      <c r="GV1012" s="4"/>
      <c r="GW1012" s="4"/>
      <c r="GX1012" s="4"/>
    </row>
    <row r="1013" spans="1:206" s="3" customFormat="1" x14ac:dyDescent="0.25">
      <c r="A1013" s="15"/>
      <c r="B1013" s="59"/>
      <c r="C1013" s="60"/>
      <c r="D1013" s="17"/>
      <c r="E1013" s="17"/>
      <c r="F1013" s="17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  <c r="CF1013" s="4"/>
      <c r="CG1013" s="4"/>
      <c r="CH1013" s="4"/>
      <c r="CI1013" s="4"/>
      <c r="CJ1013" s="4"/>
      <c r="CK1013" s="4"/>
      <c r="CL1013" s="4"/>
      <c r="CM1013" s="4"/>
      <c r="CN1013" s="4"/>
      <c r="CO1013" s="4"/>
      <c r="CP1013" s="4"/>
      <c r="CQ1013" s="4"/>
      <c r="CR1013" s="4"/>
      <c r="CS1013" s="4"/>
      <c r="CT1013" s="4"/>
      <c r="CU1013" s="4"/>
      <c r="CV1013" s="4"/>
      <c r="CW1013" s="4"/>
      <c r="CX1013" s="4"/>
      <c r="CY1013" s="4"/>
      <c r="CZ1013" s="4"/>
      <c r="DA1013" s="4"/>
      <c r="DB1013" s="4"/>
      <c r="DC1013" s="4"/>
      <c r="DD1013" s="4"/>
      <c r="DE1013" s="4"/>
      <c r="DF1013" s="4"/>
      <c r="DG1013" s="4"/>
      <c r="DH1013" s="4"/>
      <c r="DI1013" s="4"/>
      <c r="DJ1013" s="4"/>
      <c r="DK1013" s="4"/>
      <c r="DL1013" s="4"/>
      <c r="DM1013" s="4"/>
      <c r="DN1013" s="4"/>
      <c r="DO1013" s="4"/>
      <c r="DP1013" s="4"/>
      <c r="DQ1013" s="4"/>
      <c r="DR1013" s="4"/>
      <c r="DS1013" s="4"/>
      <c r="DT1013" s="4"/>
      <c r="DU1013" s="4"/>
      <c r="DV1013" s="4"/>
      <c r="DW1013" s="4"/>
      <c r="DX1013" s="4"/>
      <c r="DY1013" s="4"/>
      <c r="DZ1013" s="4"/>
      <c r="EA1013" s="4"/>
      <c r="EB1013" s="4"/>
      <c r="EC1013" s="4"/>
      <c r="ED1013" s="4"/>
      <c r="EE1013" s="4"/>
      <c r="EF1013" s="4"/>
      <c r="EG1013" s="4"/>
      <c r="EH1013" s="4"/>
      <c r="EI1013" s="4"/>
      <c r="EJ1013" s="4"/>
      <c r="EK1013" s="4"/>
      <c r="EL1013" s="4"/>
      <c r="EM1013" s="4"/>
      <c r="EN1013" s="4"/>
      <c r="EO1013" s="4"/>
      <c r="EP1013" s="4"/>
      <c r="EQ1013" s="4"/>
      <c r="ER1013" s="4"/>
      <c r="ES1013" s="4"/>
      <c r="ET1013" s="4"/>
      <c r="EU1013" s="4"/>
      <c r="EV1013" s="4"/>
      <c r="EW1013" s="4"/>
      <c r="EX1013" s="4"/>
      <c r="EY1013" s="4"/>
      <c r="EZ1013" s="4"/>
      <c r="FA1013" s="4"/>
      <c r="FB1013" s="4"/>
      <c r="FC1013" s="4"/>
      <c r="FD1013" s="4"/>
      <c r="FE1013" s="4"/>
      <c r="FF1013" s="4"/>
      <c r="FG1013" s="4"/>
      <c r="FH1013" s="4"/>
      <c r="FI1013" s="4"/>
      <c r="FJ1013" s="4"/>
      <c r="FK1013" s="4"/>
      <c r="FL1013" s="4"/>
      <c r="FM1013" s="4"/>
      <c r="FN1013" s="4"/>
      <c r="FO1013" s="4"/>
      <c r="FP1013" s="4"/>
      <c r="FQ1013" s="4"/>
      <c r="FR1013" s="4"/>
      <c r="FS1013" s="4"/>
      <c r="FT1013" s="4"/>
      <c r="FU1013" s="4"/>
      <c r="FV1013" s="4"/>
      <c r="FW1013" s="4"/>
      <c r="FX1013" s="4"/>
      <c r="FY1013" s="4"/>
      <c r="FZ1013" s="4"/>
      <c r="GA1013" s="4"/>
      <c r="GB1013" s="4"/>
      <c r="GC1013" s="4"/>
      <c r="GD1013" s="4"/>
      <c r="GE1013" s="4"/>
      <c r="GF1013" s="4"/>
      <c r="GG1013" s="4"/>
      <c r="GH1013" s="4"/>
      <c r="GI1013" s="4"/>
      <c r="GJ1013" s="4"/>
      <c r="GK1013" s="4"/>
      <c r="GL1013" s="4"/>
      <c r="GM1013" s="4"/>
      <c r="GN1013" s="4"/>
      <c r="GO1013" s="4"/>
      <c r="GP1013" s="4"/>
      <c r="GQ1013" s="4"/>
      <c r="GR1013" s="4"/>
      <c r="GS1013" s="4"/>
      <c r="GT1013" s="4"/>
      <c r="GU1013" s="4"/>
      <c r="GV1013" s="4"/>
      <c r="GW1013" s="4"/>
      <c r="GX1013" s="4"/>
    </row>
    <row r="1014" spans="1:206" s="3" customFormat="1" x14ac:dyDescent="0.25">
      <c r="A1014" s="15"/>
      <c r="B1014" s="59"/>
      <c r="C1014" s="60"/>
      <c r="D1014" s="17"/>
      <c r="E1014" s="17"/>
      <c r="F1014" s="17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  <c r="BL1014" s="4"/>
      <c r="BM1014" s="4"/>
      <c r="BN1014" s="4"/>
      <c r="BO1014" s="4"/>
      <c r="BP1014" s="4"/>
      <c r="BQ1014" s="4"/>
      <c r="BR1014" s="4"/>
      <c r="BS1014" s="4"/>
      <c r="BT1014" s="4"/>
      <c r="BU1014" s="4"/>
      <c r="BV1014" s="4"/>
      <c r="BW1014" s="4"/>
      <c r="BX1014" s="4"/>
      <c r="BY1014" s="4"/>
      <c r="BZ1014" s="4"/>
      <c r="CA1014" s="4"/>
      <c r="CB1014" s="4"/>
      <c r="CC1014" s="4"/>
      <c r="CD1014" s="4"/>
      <c r="CE1014" s="4"/>
      <c r="CF1014" s="4"/>
      <c r="CG1014" s="4"/>
      <c r="CH1014" s="4"/>
      <c r="CI1014" s="4"/>
      <c r="CJ1014" s="4"/>
      <c r="CK1014" s="4"/>
      <c r="CL1014" s="4"/>
      <c r="CM1014" s="4"/>
      <c r="CN1014" s="4"/>
      <c r="CO1014" s="4"/>
      <c r="CP1014" s="4"/>
      <c r="CQ1014" s="4"/>
      <c r="CR1014" s="4"/>
      <c r="CS1014" s="4"/>
      <c r="CT1014" s="4"/>
      <c r="CU1014" s="4"/>
      <c r="CV1014" s="4"/>
      <c r="CW1014" s="4"/>
      <c r="CX1014" s="4"/>
      <c r="CY1014" s="4"/>
      <c r="CZ1014" s="4"/>
      <c r="DA1014" s="4"/>
      <c r="DB1014" s="4"/>
      <c r="DC1014" s="4"/>
      <c r="DD1014" s="4"/>
      <c r="DE1014" s="4"/>
      <c r="DF1014" s="4"/>
      <c r="DG1014" s="4"/>
      <c r="DH1014" s="4"/>
      <c r="DI1014" s="4"/>
      <c r="DJ1014" s="4"/>
      <c r="DK1014" s="4"/>
      <c r="DL1014" s="4"/>
      <c r="DM1014" s="4"/>
      <c r="DN1014" s="4"/>
      <c r="DO1014" s="4"/>
      <c r="DP1014" s="4"/>
      <c r="DQ1014" s="4"/>
      <c r="DR1014" s="4"/>
      <c r="DS1014" s="4"/>
      <c r="DT1014" s="4"/>
      <c r="DU1014" s="4"/>
      <c r="DV1014" s="4"/>
      <c r="DW1014" s="4"/>
      <c r="DX1014" s="4"/>
      <c r="DY1014" s="4"/>
      <c r="DZ1014" s="4"/>
      <c r="EA1014" s="4"/>
      <c r="EB1014" s="4"/>
      <c r="EC1014" s="4"/>
      <c r="ED1014" s="4"/>
      <c r="EE1014" s="4"/>
      <c r="EF1014" s="4"/>
      <c r="EG1014" s="4"/>
      <c r="EH1014" s="4"/>
      <c r="EI1014" s="4"/>
      <c r="EJ1014" s="4"/>
      <c r="EK1014" s="4"/>
      <c r="EL1014" s="4"/>
      <c r="EM1014" s="4"/>
      <c r="EN1014" s="4"/>
      <c r="EO1014" s="4"/>
      <c r="EP1014" s="4"/>
      <c r="EQ1014" s="4"/>
      <c r="ER1014" s="4"/>
      <c r="ES1014" s="4"/>
      <c r="ET1014" s="4"/>
      <c r="EU1014" s="4"/>
      <c r="EV1014" s="4"/>
      <c r="EW1014" s="4"/>
      <c r="EX1014" s="4"/>
      <c r="EY1014" s="4"/>
      <c r="EZ1014" s="4"/>
      <c r="FA1014" s="4"/>
      <c r="FB1014" s="4"/>
      <c r="FC1014" s="4"/>
      <c r="FD1014" s="4"/>
      <c r="FE1014" s="4"/>
      <c r="FF1014" s="4"/>
      <c r="FG1014" s="4"/>
      <c r="FH1014" s="4"/>
      <c r="FI1014" s="4"/>
      <c r="FJ1014" s="4"/>
      <c r="FK1014" s="4"/>
      <c r="FL1014" s="4"/>
      <c r="FM1014" s="4"/>
      <c r="FN1014" s="4"/>
      <c r="FO1014" s="4"/>
      <c r="FP1014" s="4"/>
      <c r="FQ1014" s="4"/>
      <c r="FR1014" s="4"/>
      <c r="FS1014" s="4"/>
      <c r="FT1014" s="4"/>
      <c r="FU1014" s="4"/>
      <c r="FV1014" s="4"/>
      <c r="FW1014" s="4"/>
      <c r="FX1014" s="4"/>
      <c r="FY1014" s="4"/>
      <c r="FZ1014" s="4"/>
      <c r="GA1014" s="4"/>
      <c r="GB1014" s="4"/>
      <c r="GC1014" s="4"/>
      <c r="GD1014" s="4"/>
      <c r="GE1014" s="4"/>
      <c r="GF1014" s="4"/>
      <c r="GG1014" s="4"/>
      <c r="GH1014" s="4"/>
      <c r="GI1014" s="4"/>
      <c r="GJ1014" s="4"/>
      <c r="GK1014" s="4"/>
      <c r="GL1014" s="4"/>
      <c r="GM1014" s="4"/>
      <c r="GN1014" s="4"/>
      <c r="GO1014" s="4"/>
      <c r="GP1014" s="4"/>
      <c r="GQ1014" s="4"/>
      <c r="GR1014" s="4"/>
      <c r="GS1014" s="4"/>
      <c r="GT1014" s="4"/>
      <c r="GU1014" s="4"/>
      <c r="GV1014" s="4"/>
      <c r="GW1014" s="4"/>
      <c r="GX1014" s="4"/>
    </row>
    <row r="1015" spans="1:206" s="3" customFormat="1" x14ac:dyDescent="0.25">
      <c r="A1015" s="15"/>
      <c r="B1015" s="59"/>
      <c r="C1015" s="60"/>
      <c r="D1015" s="17"/>
      <c r="E1015" s="17"/>
      <c r="F1015" s="17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  <c r="CF1015" s="4"/>
      <c r="CG1015" s="4"/>
      <c r="CH1015" s="4"/>
      <c r="CI1015" s="4"/>
      <c r="CJ1015" s="4"/>
      <c r="CK1015" s="4"/>
      <c r="CL1015" s="4"/>
      <c r="CM1015" s="4"/>
      <c r="CN1015" s="4"/>
      <c r="CO1015" s="4"/>
      <c r="CP1015" s="4"/>
      <c r="CQ1015" s="4"/>
      <c r="CR1015" s="4"/>
      <c r="CS1015" s="4"/>
      <c r="CT1015" s="4"/>
      <c r="CU1015" s="4"/>
      <c r="CV1015" s="4"/>
      <c r="CW1015" s="4"/>
      <c r="CX1015" s="4"/>
      <c r="CY1015" s="4"/>
      <c r="CZ1015" s="4"/>
      <c r="DA1015" s="4"/>
      <c r="DB1015" s="4"/>
      <c r="DC1015" s="4"/>
      <c r="DD1015" s="4"/>
      <c r="DE1015" s="4"/>
      <c r="DF1015" s="4"/>
      <c r="DG1015" s="4"/>
      <c r="DH1015" s="4"/>
      <c r="DI1015" s="4"/>
      <c r="DJ1015" s="4"/>
      <c r="DK1015" s="4"/>
      <c r="DL1015" s="4"/>
      <c r="DM1015" s="4"/>
      <c r="DN1015" s="4"/>
      <c r="DO1015" s="4"/>
      <c r="DP1015" s="4"/>
      <c r="DQ1015" s="4"/>
      <c r="DR1015" s="4"/>
      <c r="DS1015" s="4"/>
      <c r="DT1015" s="4"/>
      <c r="DU1015" s="4"/>
      <c r="DV1015" s="4"/>
      <c r="DW1015" s="4"/>
      <c r="DX1015" s="4"/>
      <c r="DY1015" s="4"/>
      <c r="DZ1015" s="4"/>
      <c r="EA1015" s="4"/>
      <c r="EB1015" s="4"/>
      <c r="EC1015" s="4"/>
      <c r="ED1015" s="4"/>
      <c r="EE1015" s="4"/>
      <c r="EF1015" s="4"/>
      <c r="EG1015" s="4"/>
      <c r="EH1015" s="4"/>
      <c r="EI1015" s="4"/>
      <c r="EJ1015" s="4"/>
      <c r="EK1015" s="4"/>
      <c r="EL1015" s="4"/>
      <c r="EM1015" s="4"/>
      <c r="EN1015" s="4"/>
      <c r="EO1015" s="4"/>
      <c r="EP1015" s="4"/>
      <c r="EQ1015" s="4"/>
      <c r="ER1015" s="4"/>
      <c r="ES1015" s="4"/>
      <c r="ET1015" s="4"/>
      <c r="EU1015" s="4"/>
      <c r="EV1015" s="4"/>
      <c r="EW1015" s="4"/>
      <c r="EX1015" s="4"/>
      <c r="EY1015" s="4"/>
      <c r="EZ1015" s="4"/>
      <c r="FA1015" s="4"/>
      <c r="FB1015" s="4"/>
      <c r="FC1015" s="4"/>
      <c r="FD1015" s="4"/>
      <c r="FE1015" s="4"/>
      <c r="FF1015" s="4"/>
      <c r="FG1015" s="4"/>
      <c r="FH1015" s="4"/>
      <c r="FI1015" s="4"/>
      <c r="FJ1015" s="4"/>
      <c r="FK1015" s="4"/>
      <c r="FL1015" s="4"/>
      <c r="FM1015" s="4"/>
      <c r="FN1015" s="4"/>
      <c r="FO1015" s="4"/>
      <c r="FP1015" s="4"/>
      <c r="FQ1015" s="4"/>
      <c r="FR1015" s="4"/>
      <c r="FS1015" s="4"/>
      <c r="FT1015" s="4"/>
      <c r="FU1015" s="4"/>
      <c r="FV1015" s="4"/>
      <c r="FW1015" s="4"/>
      <c r="FX1015" s="4"/>
      <c r="FY1015" s="4"/>
      <c r="FZ1015" s="4"/>
      <c r="GA1015" s="4"/>
      <c r="GB1015" s="4"/>
      <c r="GC1015" s="4"/>
      <c r="GD1015" s="4"/>
      <c r="GE1015" s="4"/>
      <c r="GF1015" s="4"/>
      <c r="GG1015" s="4"/>
      <c r="GH1015" s="4"/>
      <c r="GI1015" s="4"/>
      <c r="GJ1015" s="4"/>
      <c r="GK1015" s="4"/>
      <c r="GL1015" s="4"/>
      <c r="GM1015" s="4"/>
      <c r="GN1015" s="4"/>
      <c r="GO1015" s="4"/>
      <c r="GP1015" s="4"/>
      <c r="GQ1015" s="4"/>
      <c r="GR1015" s="4"/>
      <c r="GS1015" s="4"/>
      <c r="GT1015" s="4"/>
      <c r="GU1015" s="4"/>
      <c r="GV1015" s="4"/>
      <c r="GW1015" s="4"/>
      <c r="GX1015" s="4"/>
    </row>
    <row r="1016" spans="1:206" s="3" customFormat="1" x14ac:dyDescent="0.25">
      <c r="A1016" s="15"/>
      <c r="B1016" s="59"/>
      <c r="C1016" s="60"/>
      <c r="D1016" s="17"/>
      <c r="E1016" s="17"/>
      <c r="F1016" s="17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  <c r="CF1016" s="4"/>
      <c r="CG1016" s="4"/>
      <c r="CH1016" s="4"/>
      <c r="CI1016" s="4"/>
      <c r="CJ1016" s="4"/>
      <c r="CK1016" s="4"/>
      <c r="CL1016" s="4"/>
      <c r="CM1016" s="4"/>
      <c r="CN1016" s="4"/>
      <c r="CO1016" s="4"/>
      <c r="CP1016" s="4"/>
      <c r="CQ1016" s="4"/>
      <c r="CR1016" s="4"/>
      <c r="CS1016" s="4"/>
      <c r="CT1016" s="4"/>
      <c r="CU1016" s="4"/>
      <c r="CV1016" s="4"/>
      <c r="CW1016" s="4"/>
      <c r="CX1016" s="4"/>
      <c r="CY1016" s="4"/>
      <c r="CZ1016" s="4"/>
      <c r="DA1016" s="4"/>
      <c r="DB1016" s="4"/>
      <c r="DC1016" s="4"/>
      <c r="DD1016" s="4"/>
      <c r="DE1016" s="4"/>
      <c r="DF1016" s="4"/>
      <c r="DG1016" s="4"/>
      <c r="DH1016" s="4"/>
      <c r="DI1016" s="4"/>
      <c r="DJ1016" s="4"/>
      <c r="DK1016" s="4"/>
      <c r="DL1016" s="4"/>
      <c r="DM1016" s="4"/>
      <c r="DN1016" s="4"/>
      <c r="DO1016" s="4"/>
      <c r="DP1016" s="4"/>
      <c r="DQ1016" s="4"/>
      <c r="DR1016" s="4"/>
      <c r="DS1016" s="4"/>
      <c r="DT1016" s="4"/>
      <c r="DU1016" s="4"/>
      <c r="DV1016" s="4"/>
      <c r="DW1016" s="4"/>
      <c r="DX1016" s="4"/>
      <c r="DY1016" s="4"/>
      <c r="DZ1016" s="4"/>
      <c r="EA1016" s="4"/>
      <c r="EB1016" s="4"/>
      <c r="EC1016" s="4"/>
      <c r="ED1016" s="4"/>
      <c r="EE1016" s="4"/>
      <c r="EF1016" s="4"/>
      <c r="EG1016" s="4"/>
      <c r="EH1016" s="4"/>
      <c r="EI1016" s="4"/>
      <c r="EJ1016" s="4"/>
      <c r="EK1016" s="4"/>
      <c r="EL1016" s="4"/>
      <c r="EM1016" s="4"/>
      <c r="EN1016" s="4"/>
      <c r="EO1016" s="4"/>
      <c r="EP1016" s="4"/>
      <c r="EQ1016" s="4"/>
      <c r="ER1016" s="4"/>
      <c r="ES1016" s="4"/>
      <c r="ET1016" s="4"/>
      <c r="EU1016" s="4"/>
      <c r="EV1016" s="4"/>
      <c r="EW1016" s="4"/>
      <c r="EX1016" s="4"/>
      <c r="EY1016" s="4"/>
      <c r="EZ1016" s="4"/>
      <c r="FA1016" s="4"/>
      <c r="FB1016" s="4"/>
      <c r="FC1016" s="4"/>
      <c r="FD1016" s="4"/>
      <c r="FE1016" s="4"/>
      <c r="FF1016" s="4"/>
      <c r="FG1016" s="4"/>
      <c r="FH1016" s="4"/>
      <c r="FI1016" s="4"/>
      <c r="FJ1016" s="4"/>
      <c r="FK1016" s="4"/>
      <c r="FL1016" s="4"/>
      <c r="FM1016" s="4"/>
      <c r="FN1016" s="4"/>
      <c r="FO1016" s="4"/>
      <c r="FP1016" s="4"/>
      <c r="FQ1016" s="4"/>
      <c r="FR1016" s="4"/>
      <c r="FS1016" s="4"/>
      <c r="FT1016" s="4"/>
      <c r="FU1016" s="4"/>
      <c r="FV1016" s="4"/>
      <c r="FW1016" s="4"/>
      <c r="FX1016" s="4"/>
      <c r="FY1016" s="4"/>
      <c r="FZ1016" s="4"/>
      <c r="GA1016" s="4"/>
      <c r="GB1016" s="4"/>
      <c r="GC1016" s="4"/>
      <c r="GD1016" s="4"/>
      <c r="GE1016" s="4"/>
      <c r="GF1016" s="4"/>
      <c r="GG1016" s="4"/>
      <c r="GH1016" s="4"/>
      <c r="GI1016" s="4"/>
      <c r="GJ1016" s="4"/>
      <c r="GK1016" s="4"/>
      <c r="GL1016" s="4"/>
      <c r="GM1016" s="4"/>
      <c r="GN1016" s="4"/>
      <c r="GO1016" s="4"/>
      <c r="GP1016" s="4"/>
      <c r="GQ1016" s="4"/>
      <c r="GR1016" s="4"/>
      <c r="GS1016" s="4"/>
      <c r="GT1016" s="4"/>
      <c r="GU1016" s="4"/>
      <c r="GV1016" s="4"/>
      <c r="GW1016" s="4"/>
      <c r="GX1016" s="4"/>
    </row>
    <row r="1017" spans="1:206" s="3" customFormat="1" x14ac:dyDescent="0.25">
      <c r="A1017" s="15"/>
      <c r="B1017" s="59"/>
      <c r="C1017" s="60"/>
      <c r="D1017" s="17"/>
      <c r="E1017" s="17"/>
      <c r="F1017" s="17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  <c r="BL1017" s="4"/>
      <c r="BM1017" s="4"/>
      <c r="BN1017" s="4"/>
      <c r="BO1017" s="4"/>
      <c r="BP1017" s="4"/>
      <c r="BQ1017" s="4"/>
      <c r="BR1017" s="4"/>
      <c r="BS1017" s="4"/>
      <c r="BT1017" s="4"/>
      <c r="BU1017" s="4"/>
      <c r="BV1017" s="4"/>
      <c r="BW1017" s="4"/>
      <c r="BX1017" s="4"/>
      <c r="BY1017" s="4"/>
      <c r="BZ1017" s="4"/>
      <c r="CA1017" s="4"/>
      <c r="CB1017" s="4"/>
      <c r="CC1017" s="4"/>
      <c r="CD1017" s="4"/>
      <c r="CE1017" s="4"/>
      <c r="CF1017" s="4"/>
      <c r="CG1017" s="4"/>
      <c r="CH1017" s="4"/>
      <c r="CI1017" s="4"/>
      <c r="CJ1017" s="4"/>
      <c r="CK1017" s="4"/>
      <c r="CL1017" s="4"/>
      <c r="CM1017" s="4"/>
      <c r="CN1017" s="4"/>
      <c r="CO1017" s="4"/>
      <c r="CP1017" s="4"/>
      <c r="CQ1017" s="4"/>
      <c r="CR1017" s="4"/>
      <c r="CS1017" s="4"/>
      <c r="CT1017" s="4"/>
      <c r="CU1017" s="4"/>
      <c r="CV1017" s="4"/>
      <c r="CW1017" s="4"/>
      <c r="CX1017" s="4"/>
      <c r="CY1017" s="4"/>
      <c r="CZ1017" s="4"/>
      <c r="DA1017" s="4"/>
      <c r="DB1017" s="4"/>
      <c r="DC1017" s="4"/>
      <c r="DD1017" s="4"/>
      <c r="DE1017" s="4"/>
      <c r="DF1017" s="4"/>
      <c r="DG1017" s="4"/>
      <c r="DH1017" s="4"/>
      <c r="DI1017" s="4"/>
      <c r="DJ1017" s="4"/>
      <c r="DK1017" s="4"/>
      <c r="DL1017" s="4"/>
      <c r="DM1017" s="4"/>
      <c r="DN1017" s="4"/>
      <c r="DO1017" s="4"/>
      <c r="DP1017" s="4"/>
      <c r="DQ1017" s="4"/>
      <c r="DR1017" s="4"/>
      <c r="DS1017" s="4"/>
      <c r="DT1017" s="4"/>
      <c r="DU1017" s="4"/>
      <c r="DV1017" s="4"/>
      <c r="DW1017" s="4"/>
      <c r="DX1017" s="4"/>
      <c r="DY1017" s="4"/>
      <c r="DZ1017" s="4"/>
      <c r="EA1017" s="4"/>
      <c r="EB1017" s="4"/>
      <c r="EC1017" s="4"/>
      <c r="ED1017" s="4"/>
      <c r="EE1017" s="4"/>
      <c r="EF1017" s="4"/>
      <c r="EG1017" s="4"/>
      <c r="EH1017" s="4"/>
      <c r="EI1017" s="4"/>
      <c r="EJ1017" s="4"/>
      <c r="EK1017" s="4"/>
      <c r="EL1017" s="4"/>
      <c r="EM1017" s="4"/>
      <c r="EN1017" s="4"/>
      <c r="EO1017" s="4"/>
      <c r="EP1017" s="4"/>
      <c r="EQ1017" s="4"/>
      <c r="ER1017" s="4"/>
      <c r="ES1017" s="4"/>
      <c r="ET1017" s="4"/>
      <c r="EU1017" s="4"/>
      <c r="EV1017" s="4"/>
      <c r="EW1017" s="4"/>
      <c r="EX1017" s="4"/>
      <c r="EY1017" s="4"/>
      <c r="EZ1017" s="4"/>
      <c r="FA1017" s="4"/>
      <c r="FB1017" s="4"/>
      <c r="FC1017" s="4"/>
      <c r="FD1017" s="4"/>
      <c r="FE1017" s="4"/>
      <c r="FF1017" s="4"/>
      <c r="FG1017" s="4"/>
      <c r="FH1017" s="4"/>
      <c r="FI1017" s="4"/>
      <c r="FJ1017" s="4"/>
      <c r="FK1017" s="4"/>
      <c r="FL1017" s="4"/>
      <c r="FM1017" s="4"/>
      <c r="FN1017" s="4"/>
      <c r="FO1017" s="4"/>
      <c r="FP1017" s="4"/>
      <c r="FQ1017" s="4"/>
      <c r="FR1017" s="4"/>
      <c r="FS1017" s="4"/>
      <c r="FT1017" s="4"/>
      <c r="FU1017" s="4"/>
      <c r="FV1017" s="4"/>
      <c r="FW1017" s="4"/>
      <c r="FX1017" s="4"/>
      <c r="FY1017" s="4"/>
      <c r="FZ1017" s="4"/>
      <c r="GA1017" s="4"/>
      <c r="GB1017" s="4"/>
      <c r="GC1017" s="4"/>
      <c r="GD1017" s="4"/>
      <c r="GE1017" s="4"/>
      <c r="GF1017" s="4"/>
      <c r="GG1017" s="4"/>
      <c r="GH1017" s="4"/>
      <c r="GI1017" s="4"/>
      <c r="GJ1017" s="4"/>
      <c r="GK1017" s="4"/>
      <c r="GL1017" s="4"/>
      <c r="GM1017" s="4"/>
      <c r="GN1017" s="4"/>
      <c r="GO1017" s="4"/>
      <c r="GP1017" s="4"/>
      <c r="GQ1017" s="4"/>
      <c r="GR1017" s="4"/>
      <c r="GS1017" s="4"/>
      <c r="GT1017" s="4"/>
      <c r="GU1017" s="4"/>
      <c r="GV1017" s="4"/>
      <c r="GW1017" s="4"/>
      <c r="GX1017" s="4"/>
    </row>
    <row r="1018" spans="1:206" s="3" customFormat="1" x14ac:dyDescent="0.25">
      <c r="A1018" s="15"/>
      <c r="B1018" s="59"/>
      <c r="C1018" s="60"/>
      <c r="D1018" s="17"/>
      <c r="E1018" s="17"/>
      <c r="F1018" s="17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  <c r="BL1018" s="4"/>
      <c r="BM1018" s="4"/>
      <c r="BN1018" s="4"/>
      <c r="BO1018" s="4"/>
      <c r="BP1018" s="4"/>
      <c r="BQ1018" s="4"/>
      <c r="BR1018" s="4"/>
      <c r="BS1018" s="4"/>
      <c r="BT1018" s="4"/>
      <c r="BU1018" s="4"/>
      <c r="BV1018" s="4"/>
      <c r="BW1018" s="4"/>
      <c r="BX1018" s="4"/>
      <c r="BY1018" s="4"/>
      <c r="BZ1018" s="4"/>
      <c r="CA1018" s="4"/>
      <c r="CB1018" s="4"/>
      <c r="CC1018" s="4"/>
      <c r="CD1018" s="4"/>
      <c r="CE1018" s="4"/>
      <c r="CF1018" s="4"/>
      <c r="CG1018" s="4"/>
      <c r="CH1018" s="4"/>
      <c r="CI1018" s="4"/>
      <c r="CJ1018" s="4"/>
      <c r="CK1018" s="4"/>
      <c r="CL1018" s="4"/>
      <c r="CM1018" s="4"/>
      <c r="CN1018" s="4"/>
      <c r="CO1018" s="4"/>
      <c r="CP1018" s="4"/>
      <c r="CQ1018" s="4"/>
      <c r="CR1018" s="4"/>
      <c r="CS1018" s="4"/>
      <c r="CT1018" s="4"/>
      <c r="CU1018" s="4"/>
      <c r="CV1018" s="4"/>
      <c r="CW1018" s="4"/>
      <c r="CX1018" s="4"/>
      <c r="CY1018" s="4"/>
      <c r="CZ1018" s="4"/>
      <c r="DA1018" s="4"/>
      <c r="DB1018" s="4"/>
      <c r="DC1018" s="4"/>
      <c r="DD1018" s="4"/>
      <c r="DE1018" s="4"/>
      <c r="DF1018" s="4"/>
      <c r="DG1018" s="4"/>
      <c r="DH1018" s="4"/>
      <c r="DI1018" s="4"/>
      <c r="DJ1018" s="4"/>
      <c r="DK1018" s="4"/>
      <c r="DL1018" s="4"/>
      <c r="DM1018" s="4"/>
      <c r="DN1018" s="4"/>
      <c r="DO1018" s="4"/>
      <c r="DP1018" s="4"/>
      <c r="DQ1018" s="4"/>
      <c r="DR1018" s="4"/>
      <c r="DS1018" s="4"/>
      <c r="DT1018" s="4"/>
      <c r="DU1018" s="4"/>
      <c r="DV1018" s="4"/>
      <c r="DW1018" s="4"/>
      <c r="DX1018" s="4"/>
      <c r="DY1018" s="4"/>
      <c r="DZ1018" s="4"/>
      <c r="EA1018" s="4"/>
      <c r="EB1018" s="4"/>
      <c r="EC1018" s="4"/>
      <c r="ED1018" s="4"/>
      <c r="EE1018" s="4"/>
      <c r="EF1018" s="4"/>
      <c r="EG1018" s="4"/>
      <c r="EH1018" s="4"/>
      <c r="EI1018" s="4"/>
      <c r="EJ1018" s="4"/>
      <c r="EK1018" s="4"/>
      <c r="EL1018" s="4"/>
      <c r="EM1018" s="4"/>
      <c r="EN1018" s="4"/>
      <c r="EO1018" s="4"/>
      <c r="EP1018" s="4"/>
      <c r="EQ1018" s="4"/>
      <c r="ER1018" s="4"/>
      <c r="ES1018" s="4"/>
      <c r="ET1018" s="4"/>
      <c r="EU1018" s="4"/>
      <c r="EV1018" s="4"/>
      <c r="EW1018" s="4"/>
      <c r="EX1018" s="4"/>
      <c r="EY1018" s="4"/>
      <c r="EZ1018" s="4"/>
      <c r="FA1018" s="4"/>
      <c r="FB1018" s="4"/>
      <c r="FC1018" s="4"/>
      <c r="FD1018" s="4"/>
      <c r="FE1018" s="4"/>
      <c r="FF1018" s="4"/>
      <c r="FG1018" s="4"/>
      <c r="FH1018" s="4"/>
      <c r="FI1018" s="4"/>
      <c r="FJ1018" s="4"/>
      <c r="FK1018" s="4"/>
      <c r="FL1018" s="4"/>
      <c r="FM1018" s="4"/>
      <c r="FN1018" s="4"/>
      <c r="FO1018" s="4"/>
      <c r="FP1018" s="4"/>
      <c r="FQ1018" s="4"/>
      <c r="FR1018" s="4"/>
      <c r="FS1018" s="4"/>
      <c r="FT1018" s="4"/>
      <c r="FU1018" s="4"/>
      <c r="FV1018" s="4"/>
      <c r="FW1018" s="4"/>
      <c r="FX1018" s="4"/>
      <c r="FY1018" s="4"/>
      <c r="FZ1018" s="4"/>
      <c r="GA1018" s="4"/>
      <c r="GB1018" s="4"/>
      <c r="GC1018" s="4"/>
      <c r="GD1018" s="4"/>
      <c r="GE1018" s="4"/>
      <c r="GF1018" s="4"/>
      <c r="GG1018" s="4"/>
      <c r="GH1018" s="4"/>
      <c r="GI1018" s="4"/>
      <c r="GJ1018" s="4"/>
      <c r="GK1018" s="4"/>
      <c r="GL1018" s="4"/>
      <c r="GM1018" s="4"/>
      <c r="GN1018" s="4"/>
      <c r="GO1018" s="4"/>
      <c r="GP1018" s="4"/>
      <c r="GQ1018" s="4"/>
      <c r="GR1018" s="4"/>
      <c r="GS1018" s="4"/>
      <c r="GT1018" s="4"/>
      <c r="GU1018" s="4"/>
      <c r="GV1018" s="4"/>
      <c r="GW1018" s="4"/>
      <c r="GX1018" s="4"/>
    </row>
    <row r="1019" spans="1:206" s="3" customFormat="1" x14ac:dyDescent="0.25">
      <c r="A1019" s="15"/>
      <c r="B1019" s="59"/>
      <c r="C1019" s="60"/>
      <c r="D1019" s="17"/>
      <c r="E1019" s="17"/>
      <c r="F1019" s="17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  <c r="BL1019" s="4"/>
      <c r="BM1019" s="4"/>
      <c r="BN1019" s="4"/>
      <c r="BO1019" s="4"/>
      <c r="BP1019" s="4"/>
      <c r="BQ1019" s="4"/>
      <c r="BR1019" s="4"/>
      <c r="BS1019" s="4"/>
      <c r="BT1019" s="4"/>
      <c r="BU1019" s="4"/>
      <c r="BV1019" s="4"/>
      <c r="BW1019" s="4"/>
      <c r="BX1019" s="4"/>
      <c r="BY1019" s="4"/>
      <c r="BZ1019" s="4"/>
      <c r="CA1019" s="4"/>
      <c r="CB1019" s="4"/>
      <c r="CC1019" s="4"/>
      <c r="CD1019" s="4"/>
      <c r="CE1019" s="4"/>
      <c r="CF1019" s="4"/>
      <c r="CG1019" s="4"/>
      <c r="CH1019" s="4"/>
      <c r="CI1019" s="4"/>
      <c r="CJ1019" s="4"/>
      <c r="CK1019" s="4"/>
      <c r="CL1019" s="4"/>
      <c r="CM1019" s="4"/>
      <c r="CN1019" s="4"/>
      <c r="CO1019" s="4"/>
      <c r="CP1019" s="4"/>
      <c r="CQ1019" s="4"/>
      <c r="CR1019" s="4"/>
      <c r="CS1019" s="4"/>
      <c r="CT1019" s="4"/>
      <c r="CU1019" s="4"/>
      <c r="CV1019" s="4"/>
      <c r="CW1019" s="4"/>
      <c r="CX1019" s="4"/>
      <c r="CY1019" s="4"/>
      <c r="CZ1019" s="4"/>
      <c r="DA1019" s="4"/>
      <c r="DB1019" s="4"/>
      <c r="DC1019" s="4"/>
      <c r="DD1019" s="4"/>
      <c r="DE1019" s="4"/>
      <c r="DF1019" s="4"/>
      <c r="DG1019" s="4"/>
      <c r="DH1019" s="4"/>
      <c r="DI1019" s="4"/>
      <c r="DJ1019" s="4"/>
      <c r="DK1019" s="4"/>
      <c r="DL1019" s="4"/>
      <c r="DM1019" s="4"/>
      <c r="DN1019" s="4"/>
      <c r="DO1019" s="4"/>
      <c r="DP1019" s="4"/>
      <c r="DQ1019" s="4"/>
      <c r="DR1019" s="4"/>
      <c r="DS1019" s="4"/>
      <c r="DT1019" s="4"/>
      <c r="DU1019" s="4"/>
      <c r="DV1019" s="4"/>
      <c r="DW1019" s="4"/>
      <c r="DX1019" s="4"/>
      <c r="DY1019" s="4"/>
      <c r="DZ1019" s="4"/>
      <c r="EA1019" s="4"/>
      <c r="EB1019" s="4"/>
      <c r="EC1019" s="4"/>
      <c r="ED1019" s="4"/>
      <c r="EE1019" s="4"/>
      <c r="EF1019" s="4"/>
      <c r="EG1019" s="4"/>
      <c r="EH1019" s="4"/>
      <c r="EI1019" s="4"/>
      <c r="EJ1019" s="4"/>
      <c r="EK1019" s="4"/>
      <c r="EL1019" s="4"/>
      <c r="EM1019" s="4"/>
      <c r="EN1019" s="4"/>
      <c r="EO1019" s="4"/>
      <c r="EP1019" s="4"/>
      <c r="EQ1019" s="4"/>
      <c r="ER1019" s="4"/>
      <c r="ES1019" s="4"/>
      <c r="ET1019" s="4"/>
      <c r="EU1019" s="4"/>
      <c r="EV1019" s="4"/>
      <c r="EW1019" s="4"/>
      <c r="EX1019" s="4"/>
      <c r="EY1019" s="4"/>
      <c r="EZ1019" s="4"/>
      <c r="FA1019" s="4"/>
      <c r="FB1019" s="4"/>
      <c r="FC1019" s="4"/>
      <c r="FD1019" s="4"/>
      <c r="FE1019" s="4"/>
      <c r="FF1019" s="4"/>
      <c r="FG1019" s="4"/>
      <c r="FH1019" s="4"/>
      <c r="FI1019" s="4"/>
      <c r="FJ1019" s="4"/>
      <c r="FK1019" s="4"/>
      <c r="FL1019" s="4"/>
      <c r="FM1019" s="4"/>
      <c r="FN1019" s="4"/>
      <c r="FO1019" s="4"/>
      <c r="FP1019" s="4"/>
      <c r="FQ1019" s="4"/>
      <c r="FR1019" s="4"/>
      <c r="FS1019" s="4"/>
      <c r="FT1019" s="4"/>
      <c r="FU1019" s="4"/>
      <c r="FV1019" s="4"/>
      <c r="FW1019" s="4"/>
      <c r="FX1019" s="4"/>
      <c r="FY1019" s="4"/>
      <c r="FZ1019" s="4"/>
      <c r="GA1019" s="4"/>
      <c r="GB1019" s="4"/>
      <c r="GC1019" s="4"/>
      <c r="GD1019" s="4"/>
      <c r="GE1019" s="4"/>
      <c r="GF1019" s="4"/>
      <c r="GG1019" s="4"/>
      <c r="GH1019" s="4"/>
      <c r="GI1019" s="4"/>
      <c r="GJ1019" s="4"/>
      <c r="GK1019" s="4"/>
      <c r="GL1019" s="4"/>
      <c r="GM1019" s="4"/>
      <c r="GN1019" s="4"/>
      <c r="GO1019" s="4"/>
      <c r="GP1019" s="4"/>
      <c r="GQ1019" s="4"/>
      <c r="GR1019" s="4"/>
      <c r="GS1019" s="4"/>
      <c r="GT1019" s="4"/>
      <c r="GU1019" s="4"/>
      <c r="GV1019" s="4"/>
      <c r="GW1019" s="4"/>
      <c r="GX1019" s="4"/>
    </row>
    <row r="1020" spans="1:206" s="3" customFormat="1" x14ac:dyDescent="0.25">
      <c r="A1020" s="15"/>
      <c r="B1020" s="59"/>
      <c r="C1020" s="60"/>
      <c r="D1020" s="17"/>
      <c r="E1020" s="17"/>
      <c r="F1020" s="17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  <c r="BL1020" s="4"/>
      <c r="BM1020" s="4"/>
      <c r="BN1020" s="4"/>
      <c r="BO1020" s="4"/>
      <c r="BP1020" s="4"/>
      <c r="BQ1020" s="4"/>
      <c r="BR1020" s="4"/>
      <c r="BS1020" s="4"/>
      <c r="BT1020" s="4"/>
      <c r="BU1020" s="4"/>
      <c r="BV1020" s="4"/>
      <c r="BW1020" s="4"/>
      <c r="BX1020" s="4"/>
      <c r="BY1020" s="4"/>
      <c r="BZ1020" s="4"/>
      <c r="CA1020" s="4"/>
      <c r="CB1020" s="4"/>
      <c r="CC1020" s="4"/>
      <c r="CD1020" s="4"/>
      <c r="CE1020" s="4"/>
      <c r="CF1020" s="4"/>
      <c r="CG1020" s="4"/>
      <c r="CH1020" s="4"/>
      <c r="CI1020" s="4"/>
      <c r="CJ1020" s="4"/>
      <c r="CK1020" s="4"/>
      <c r="CL1020" s="4"/>
      <c r="CM1020" s="4"/>
      <c r="CN1020" s="4"/>
      <c r="CO1020" s="4"/>
      <c r="CP1020" s="4"/>
      <c r="CQ1020" s="4"/>
      <c r="CR1020" s="4"/>
      <c r="CS1020" s="4"/>
      <c r="CT1020" s="4"/>
      <c r="CU1020" s="4"/>
      <c r="CV1020" s="4"/>
      <c r="CW1020" s="4"/>
      <c r="CX1020" s="4"/>
      <c r="CY1020" s="4"/>
      <c r="CZ1020" s="4"/>
      <c r="DA1020" s="4"/>
      <c r="DB1020" s="4"/>
      <c r="DC1020" s="4"/>
      <c r="DD1020" s="4"/>
      <c r="DE1020" s="4"/>
      <c r="DF1020" s="4"/>
      <c r="DG1020" s="4"/>
      <c r="DH1020" s="4"/>
      <c r="DI1020" s="4"/>
      <c r="DJ1020" s="4"/>
      <c r="DK1020" s="4"/>
      <c r="DL1020" s="4"/>
      <c r="DM1020" s="4"/>
      <c r="DN1020" s="4"/>
      <c r="DO1020" s="4"/>
      <c r="DP1020" s="4"/>
      <c r="DQ1020" s="4"/>
      <c r="DR1020" s="4"/>
      <c r="DS1020" s="4"/>
      <c r="DT1020" s="4"/>
      <c r="DU1020" s="4"/>
      <c r="DV1020" s="4"/>
      <c r="DW1020" s="4"/>
      <c r="DX1020" s="4"/>
      <c r="DY1020" s="4"/>
      <c r="DZ1020" s="4"/>
      <c r="EA1020" s="4"/>
      <c r="EB1020" s="4"/>
      <c r="EC1020" s="4"/>
      <c r="ED1020" s="4"/>
      <c r="EE1020" s="4"/>
      <c r="EF1020" s="4"/>
      <c r="EG1020" s="4"/>
      <c r="EH1020" s="4"/>
      <c r="EI1020" s="4"/>
      <c r="EJ1020" s="4"/>
      <c r="EK1020" s="4"/>
      <c r="EL1020" s="4"/>
      <c r="EM1020" s="4"/>
      <c r="EN1020" s="4"/>
      <c r="EO1020" s="4"/>
      <c r="EP1020" s="4"/>
      <c r="EQ1020" s="4"/>
      <c r="ER1020" s="4"/>
      <c r="ES1020" s="4"/>
      <c r="ET1020" s="4"/>
      <c r="EU1020" s="4"/>
      <c r="EV1020" s="4"/>
      <c r="EW1020" s="4"/>
      <c r="EX1020" s="4"/>
      <c r="EY1020" s="4"/>
      <c r="EZ1020" s="4"/>
      <c r="FA1020" s="4"/>
      <c r="FB1020" s="4"/>
      <c r="FC1020" s="4"/>
      <c r="FD1020" s="4"/>
      <c r="FE1020" s="4"/>
      <c r="FF1020" s="4"/>
      <c r="FG1020" s="4"/>
      <c r="FH1020" s="4"/>
      <c r="FI1020" s="4"/>
      <c r="FJ1020" s="4"/>
      <c r="FK1020" s="4"/>
      <c r="FL1020" s="4"/>
      <c r="FM1020" s="4"/>
      <c r="FN1020" s="4"/>
      <c r="FO1020" s="4"/>
      <c r="FP1020" s="4"/>
      <c r="FQ1020" s="4"/>
      <c r="FR1020" s="4"/>
      <c r="FS1020" s="4"/>
      <c r="FT1020" s="4"/>
      <c r="FU1020" s="4"/>
      <c r="FV1020" s="4"/>
      <c r="FW1020" s="4"/>
      <c r="FX1020" s="4"/>
      <c r="FY1020" s="4"/>
      <c r="FZ1020" s="4"/>
      <c r="GA1020" s="4"/>
      <c r="GB1020" s="4"/>
      <c r="GC1020" s="4"/>
      <c r="GD1020" s="4"/>
      <c r="GE1020" s="4"/>
      <c r="GF1020" s="4"/>
      <c r="GG1020" s="4"/>
      <c r="GH1020" s="4"/>
      <c r="GI1020" s="4"/>
      <c r="GJ1020" s="4"/>
      <c r="GK1020" s="4"/>
      <c r="GL1020" s="4"/>
      <c r="GM1020" s="4"/>
      <c r="GN1020" s="4"/>
      <c r="GO1020" s="4"/>
      <c r="GP1020" s="4"/>
      <c r="GQ1020" s="4"/>
      <c r="GR1020" s="4"/>
      <c r="GS1020" s="4"/>
      <c r="GT1020" s="4"/>
      <c r="GU1020" s="4"/>
      <c r="GV1020" s="4"/>
      <c r="GW1020" s="4"/>
      <c r="GX1020" s="4"/>
    </row>
    <row r="1021" spans="1:206" s="3" customFormat="1" x14ac:dyDescent="0.25">
      <c r="A1021" s="15"/>
      <c r="B1021" s="59"/>
      <c r="C1021" s="60"/>
      <c r="D1021" s="17"/>
      <c r="E1021" s="17"/>
      <c r="F1021" s="17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  <c r="BL1021" s="4"/>
      <c r="BM1021" s="4"/>
      <c r="BN1021" s="4"/>
      <c r="BO1021" s="4"/>
      <c r="BP1021" s="4"/>
      <c r="BQ1021" s="4"/>
      <c r="BR1021" s="4"/>
      <c r="BS1021" s="4"/>
      <c r="BT1021" s="4"/>
      <c r="BU1021" s="4"/>
      <c r="BV1021" s="4"/>
      <c r="BW1021" s="4"/>
      <c r="BX1021" s="4"/>
      <c r="BY1021" s="4"/>
      <c r="BZ1021" s="4"/>
      <c r="CA1021" s="4"/>
      <c r="CB1021" s="4"/>
      <c r="CC1021" s="4"/>
      <c r="CD1021" s="4"/>
      <c r="CE1021" s="4"/>
      <c r="CF1021" s="4"/>
      <c r="CG1021" s="4"/>
      <c r="CH1021" s="4"/>
      <c r="CI1021" s="4"/>
      <c r="CJ1021" s="4"/>
      <c r="CK1021" s="4"/>
      <c r="CL1021" s="4"/>
      <c r="CM1021" s="4"/>
      <c r="CN1021" s="4"/>
      <c r="CO1021" s="4"/>
      <c r="CP1021" s="4"/>
      <c r="CQ1021" s="4"/>
      <c r="CR1021" s="4"/>
      <c r="CS1021" s="4"/>
      <c r="CT1021" s="4"/>
      <c r="CU1021" s="4"/>
      <c r="CV1021" s="4"/>
      <c r="CW1021" s="4"/>
      <c r="CX1021" s="4"/>
      <c r="CY1021" s="4"/>
      <c r="CZ1021" s="4"/>
      <c r="DA1021" s="4"/>
      <c r="DB1021" s="4"/>
      <c r="DC1021" s="4"/>
      <c r="DD1021" s="4"/>
      <c r="DE1021" s="4"/>
      <c r="DF1021" s="4"/>
      <c r="DG1021" s="4"/>
      <c r="DH1021" s="4"/>
      <c r="DI1021" s="4"/>
      <c r="DJ1021" s="4"/>
      <c r="DK1021" s="4"/>
      <c r="DL1021" s="4"/>
      <c r="DM1021" s="4"/>
      <c r="DN1021" s="4"/>
      <c r="DO1021" s="4"/>
      <c r="DP1021" s="4"/>
      <c r="DQ1021" s="4"/>
      <c r="DR1021" s="4"/>
      <c r="DS1021" s="4"/>
      <c r="DT1021" s="4"/>
      <c r="DU1021" s="4"/>
      <c r="DV1021" s="4"/>
      <c r="DW1021" s="4"/>
      <c r="DX1021" s="4"/>
      <c r="DY1021" s="4"/>
      <c r="DZ1021" s="4"/>
      <c r="EA1021" s="4"/>
      <c r="EB1021" s="4"/>
      <c r="EC1021" s="4"/>
      <c r="ED1021" s="4"/>
      <c r="EE1021" s="4"/>
      <c r="EF1021" s="4"/>
      <c r="EG1021" s="4"/>
      <c r="EH1021" s="4"/>
      <c r="EI1021" s="4"/>
      <c r="EJ1021" s="4"/>
      <c r="EK1021" s="4"/>
      <c r="EL1021" s="4"/>
      <c r="EM1021" s="4"/>
      <c r="EN1021" s="4"/>
      <c r="EO1021" s="4"/>
      <c r="EP1021" s="4"/>
      <c r="EQ1021" s="4"/>
      <c r="ER1021" s="4"/>
      <c r="ES1021" s="4"/>
      <c r="ET1021" s="4"/>
      <c r="EU1021" s="4"/>
      <c r="EV1021" s="4"/>
      <c r="EW1021" s="4"/>
      <c r="EX1021" s="4"/>
      <c r="EY1021" s="4"/>
      <c r="EZ1021" s="4"/>
      <c r="FA1021" s="4"/>
      <c r="FB1021" s="4"/>
      <c r="FC1021" s="4"/>
      <c r="FD1021" s="4"/>
      <c r="FE1021" s="4"/>
      <c r="FF1021" s="4"/>
      <c r="FG1021" s="4"/>
      <c r="FH1021" s="4"/>
      <c r="FI1021" s="4"/>
      <c r="FJ1021" s="4"/>
      <c r="FK1021" s="4"/>
      <c r="FL1021" s="4"/>
      <c r="FM1021" s="4"/>
      <c r="FN1021" s="4"/>
      <c r="FO1021" s="4"/>
      <c r="FP1021" s="4"/>
      <c r="FQ1021" s="4"/>
      <c r="FR1021" s="4"/>
      <c r="FS1021" s="4"/>
      <c r="FT1021" s="4"/>
      <c r="FU1021" s="4"/>
      <c r="FV1021" s="4"/>
      <c r="FW1021" s="4"/>
      <c r="FX1021" s="4"/>
      <c r="FY1021" s="4"/>
      <c r="FZ1021" s="4"/>
      <c r="GA1021" s="4"/>
      <c r="GB1021" s="4"/>
      <c r="GC1021" s="4"/>
      <c r="GD1021" s="4"/>
      <c r="GE1021" s="4"/>
      <c r="GF1021" s="4"/>
      <c r="GG1021" s="4"/>
      <c r="GH1021" s="4"/>
      <c r="GI1021" s="4"/>
      <c r="GJ1021" s="4"/>
      <c r="GK1021" s="4"/>
      <c r="GL1021" s="4"/>
      <c r="GM1021" s="4"/>
      <c r="GN1021" s="4"/>
      <c r="GO1021" s="4"/>
      <c r="GP1021" s="4"/>
      <c r="GQ1021" s="4"/>
      <c r="GR1021" s="4"/>
      <c r="GS1021" s="4"/>
      <c r="GT1021" s="4"/>
      <c r="GU1021" s="4"/>
      <c r="GV1021" s="4"/>
      <c r="GW1021" s="4"/>
      <c r="GX1021" s="4"/>
    </row>
    <row r="1022" spans="1:206" s="3" customFormat="1" x14ac:dyDescent="0.25">
      <c r="A1022" s="15"/>
      <c r="B1022" s="59"/>
      <c r="C1022" s="60"/>
      <c r="D1022" s="17"/>
      <c r="E1022" s="17"/>
      <c r="F1022" s="17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  <c r="BL1022" s="4"/>
      <c r="BM1022" s="4"/>
      <c r="BN1022" s="4"/>
      <c r="BO1022" s="4"/>
      <c r="BP1022" s="4"/>
      <c r="BQ1022" s="4"/>
      <c r="BR1022" s="4"/>
      <c r="BS1022" s="4"/>
      <c r="BT1022" s="4"/>
      <c r="BU1022" s="4"/>
      <c r="BV1022" s="4"/>
      <c r="BW1022" s="4"/>
      <c r="BX1022" s="4"/>
      <c r="BY1022" s="4"/>
      <c r="BZ1022" s="4"/>
      <c r="CA1022" s="4"/>
      <c r="CB1022" s="4"/>
      <c r="CC1022" s="4"/>
      <c r="CD1022" s="4"/>
      <c r="CE1022" s="4"/>
      <c r="CF1022" s="4"/>
      <c r="CG1022" s="4"/>
      <c r="CH1022" s="4"/>
      <c r="CI1022" s="4"/>
      <c r="CJ1022" s="4"/>
      <c r="CK1022" s="4"/>
      <c r="CL1022" s="4"/>
      <c r="CM1022" s="4"/>
      <c r="CN1022" s="4"/>
      <c r="CO1022" s="4"/>
      <c r="CP1022" s="4"/>
      <c r="CQ1022" s="4"/>
      <c r="CR1022" s="4"/>
      <c r="CS1022" s="4"/>
      <c r="CT1022" s="4"/>
      <c r="CU1022" s="4"/>
      <c r="CV1022" s="4"/>
      <c r="CW1022" s="4"/>
      <c r="CX1022" s="4"/>
      <c r="CY1022" s="4"/>
      <c r="CZ1022" s="4"/>
      <c r="DA1022" s="4"/>
      <c r="DB1022" s="4"/>
      <c r="DC1022" s="4"/>
      <c r="DD1022" s="4"/>
      <c r="DE1022" s="4"/>
      <c r="DF1022" s="4"/>
      <c r="DG1022" s="4"/>
      <c r="DH1022" s="4"/>
      <c r="DI1022" s="4"/>
      <c r="DJ1022" s="4"/>
      <c r="DK1022" s="4"/>
      <c r="DL1022" s="4"/>
      <c r="DM1022" s="4"/>
      <c r="DN1022" s="4"/>
      <c r="DO1022" s="4"/>
      <c r="DP1022" s="4"/>
      <c r="DQ1022" s="4"/>
      <c r="DR1022" s="4"/>
      <c r="DS1022" s="4"/>
      <c r="DT1022" s="4"/>
      <c r="DU1022" s="4"/>
      <c r="DV1022" s="4"/>
      <c r="DW1022" s="4"/>
      <c r="DX1022" s="4"/>
      <c r="DY1022" s="4"/>
      <c r="DZ1022" s="4"/>
      <c r="EA1022" s="4"/>
      <c r="EB1022" s="4"/>
      <c r="EC1022" s="4"/>
      <c r="ED1022" s="4"/>
      <c r="EE1022" s="4"/>
      <c r="EF1022" s="4"/>
      <c r="EG1022" s="4"/>
      <c r="EH1022" s="4"/>
      <c r="EI1022" s="4"/>
      <c r="EJ1022" s="4"/>
      <c r="EK1022" s="4"/>
      <c r="EL1022" s="4"/>
      <c r="EM1022" s="4"/>
      <c r="EN1022" s="4"/>
      <c r="EO1022" s="4"/>
      <c r="EP1022" s="4"/>
      <c r="EQ1022" s="4"/>
      <c r="ER1022" s="4"/>
      <c r="ES1022" s="4"/>
      <c r="ET1022" s="4"/>
      <c r="EU1022" s="4"/>
      <c r="EV1022" s="4"/>
      <c r="EW1022" s="4"/>
      <c r="EX1022" s="4"/>
      <c r="EY1022" s="4"/>
      <c r="EZ1022" s="4"/>
      <c r="FA1022" s="4"/>
      <c r="FB1022" s="4"/>
      <c r="FC1022" s="4"/>
      <c r="FD1022" s="4"/>
      <c r="FE1022" s="4"/>
      <c r="FF1022" s="4"/>
      <c r="FG1022" s="4"/>
      <c r="FH1022" s="4"/>
      <c r="FI1022" s="4"/>
      <c r="FJ1022" s="4"/>
      <c r="FK1022" s="4"/>
      <c r="FL1022" s="4"/>
      <c r="FM1022" s="4"/>
      <c r="FN1022" s="4"/>
      <c r="FO1022" s="4"/>
      <c r="FP1022" s="4"/>
      <c r="FQ1022" s="4"/>
      <c r="FR1022" s="4"/>
      <c r="FS1022" s="4"/>
      <c r="FT1022" s="4"/>
      <c r="FU1022" s="4"/>
      <c r="FV1022" s="4"/>
      <c r="FW1022" s="4"/>
      <c r="FX1022" s="4"/>
      <c r="FY1022" s="4"/>
      <c r="FZ1022" s="4"/>
      <c r="GA1022" s="4"/>
      <c r="GB1022" s="4"/>
      <c r="GC1022" s="4"/>
      <c r="GD1022" s="4"/>
      <c r="GE1022" s="4"/>
      <c r="GF1022" s="4"/>
      <c r="GG1022" s="4"/>
      <c r="GH1022" s="4"/>
      <c r="GI1022" s="4"/>
      <c r="GJ1022" s="4"/>
      <c r="GK1022" s="4"/>
      <c r="GL1022" s="4"/>
      <c r="GM1022" s="4"/>
      <c r="GN1022" s="4"/>
      <c r="GO1022" s="4"/>
      <c r="GP1022" s="4"/>
      <c r="GQ1022" s="4"/>
      <c r="GR1022" s="4"/>
      <c r="GS1022" s="4"/>
      <c r="GT1022" s="4"/>
      <c r="GU1022" s="4"/>
      <c r="GV1022" s="4"/>
      <c r="GW1022" s="4"/>
      <c r="GX1022" s="4"/>
    </row>
    <row r="1023" spans="1:206" s="3" customFormat="1" x14ac:dyDescent="0.25">
      <c r="A1023" s="15"/>
      <c r="B1023" s="59"/>
      <c r="C1023" s="60"/>
      <c r="D1023" s="17"/>
      <c r="E1023" s="17"/>
      <c r="F1023" s="17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  <c r="BL1023" s="4"/>
      <c r="BM1023" s="4"/>
      <c r="BN1023" s="4"/>
      <c r="BO1023" s="4"/>
      <c r="BP1023" s="4"/>
      <c r="BQ1023" s="4"/>
      <c r="BR1023" s="4"/>
      <c r="BS1023" s="4"/>
      <c r="BT1023" s="4"/>
      <c r="BU1023" s="4"/>
      <c r="BV1023" s="4"/>
      <c r="BW1023" s="4"/>
      <c r="BX1023" s="4"/>
      <c r="BY1023" s="4"/>
      <c r="BZ1023" s="4"/>
      <c r="CA1023" s="4"/>
      <c r="CB1023" s="4"/>
      <c r="CC1023" s="4"/>
      <c r="CD1023" s="4"/>
      <c r="CE1023" s="4"/>
      <c r="CF1023" s="4"/>
      <c r="CG1023" s="4"/>
      <c r="CH1023" s="4"/>
      <c r="CI1023" s="4"/>
      <c r="CJ1023" s="4"/>
      <c r="CK1023" s="4"/>
      <c r="CL1023" s="4"/>
      <c r="CM1023" s="4"/>
      <c r="CN1023" s="4"/>
      <c r="CO1023" s="4"/>
      <c r="CP1023" s="4"/>
      <c r="CQ1023" s="4"/>
      <c r="CR1023" s="4"/>
      <c r="CS1023" s="4"/>
      <c r="CT1023" s="4"/>
      <c r="CU1023" s="4"/>
      <c r="CV1023" s="4"/>
      <c r="CW1023" s="4"/>
      <c r="CX1023" s="4"/>
      <c r="CY1023" s="4"/>
      <c r="CZ1023" s="4"/>
      <c r="DA1023" s="4"/>
      <c r="DB1023" s="4"/>
      <c r="DC1023" s="4"/>
      <c r="DD1023" s="4"/>
      <c r="DE1023" s="4"/>
      <c r="DF1023" s="4"/>
      <c r="DG1023" s="4"/>
      <c r="DH1023" s="4"/>
      <c r="DI1023" s="4"/>
      <c r="DJ1023" s="4"/>
      <c r="DK1023" s="4"/>
      <c r="DL1023" s="4"/>
      <c r="DM1023" s="4"/>
      <c r="DN1023" s="4"/>
      <c r="DO1023" s="4"/>
      <c r="DP1023" s="4"/>
      <c r="DQ1023" s="4"/>
      <c r="DR1023" s="4"/>
      <c r="DS1023" s="4"/>
      <c r="DT1023" s="4"/>
      <c r="DU1023" s="4"/>
      <c r="DV1023" s="4"/>
      <c r="DW1023" s="4"/>
      <c r="DX1023" s="4"/>
      <c r="DY1023" s="4"/>
      <c r="DZ1023" s="4"/>
      <c r="EA1023" s="4"/>
      <c r="EB1023" s="4"/>
      <c r="EC1023" s="4"/>
      <c r="ED1023" s="4"/>
      <c r="EE1023" s="4"/>
      <c r="EF1023" s="4"/>
      <c r="EG1023" s="4"/>
      <c r="EH1023" s="4"/>
      <c r="EI1023" s="4"/>
      <c r="EJ1023" s="4"/>
      <c r="EK1023" s="4"/>
      <c r="EL1023" s="4"/>
      <c r="EM1023" s="4"/>
      <c r="EN1023" s="4"/>
      <c r="EO1023" s="4"/>
      <c r="EP1023" s="4"/>
      <c r="EQ1023" s="4"/>
      <c r="ER1023" s="4"/>
      <c r="ES1023" s="4"/>
      <c r="ET1023" s="4"/>
      <c r="EU1023" s="4"/>
      <c r="EV1023" s="4"/>
      <c r="EW1023" s="4"/>
      <c r="EX1023" s="4"/>
      <c r="EY1023" s="4"/>
      <c r="EZ1023" s="4"/>
      <c r="FA1023" s="4"/>
      <c r="FB1023" s="4"/>
      <c r="FC1023" s="4"/>
      <c r="FD1023" s="4"/>
      <c r="FE1023" s="4"/>
      <c r="FF1023" s="4"/>
      <c r="FG1023" s="4"/>
      <c r="FH1023" s="4"/>
      <c r="FI1023" s="4"/>
      <c r="FJ1023" s="4"/>
      <c r="FK1023" s="4"/>
      <c r="FL1023" s="4"/>
      <c r="FM1023" s="4"/>
      <c r="FN1023" s="4"/>
      <c r="FO1023" s="4"/>
      <c r="FP1023" s="4"/>
      <c r="FQ1023" s="4"/>
      <c r="FR1023" s="4"/>
      <c r="FS1023" s="4"/>
      <c r="FT1023" s="4"/>
      <c r="FU1023" s="4"/>
      <c r="FV1023" s="4"/>
      <c r="FW1023" s="4"/>
      <c r="FX1023" s="4"/>
      <c r="FY1023" s="4"/>
      <c r="FZ1023" s="4"/>
      <c r="GA1023" s="4"/>
      <c r="GB1023" s="4"/>
      <c r="GC1023" s="4"/>
      <c r="GD1023" s="4"/>
      <c r="GE1023" s="4"/>
      <c r="GF1023" s="4"/>
      <c r="GG1023" s="4"/>
      <c r="GH1023" s="4"/>
      <c r="GI1023" s="4"/>
      <c r="GJ1023" s="4"/>
      <c r="GK1023" s="4"/>
      <c r="GL1023" s="4"/>
      <c r="GM1023" s="4"/>
      <c r="GN1023" s="4"/>
      <c r="GO1023" s="4"/>
      <c r="GP1023" s="4"/>
      <c r="GQ1023" s="4"/>
      <c r="GR1023" s="4"/>
      <c r="GS1023" s="4"/>
      <c r="GT1023" s="4"/>
      <c r="GU1023" s="4"/>
      <c r="GV1023" s="4"/>
      <c r="GW1023" s="4"/>
      <c r="GX1023" s="4"/>
    </row>
    <row r="1024" spans="1:206" s="3" customFormat="1" x14ac:dyDescent="0.25">
      <c r="A1024" s="15"/>
      <c r="B1024" s="59"/>
      <c r="C1024" s="60"/>
      <c r="D1024" s="17"/>
      <c r="E1024" s="17"/>
      <c r="F1024" s="17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  <c r="BL1024" s="4"/>
      <c r="BM1024" s="4"/>
      <c r="BN1024" s="4"/>
      <c r="BO1024" s="4"/>
      <c r="BP1024" s="4"/>
      <c r="BQ1024" s="4"/>
      <c r="BR1024" s="4"/>
      <c r="BS1024" s="4"/>
      <c r="BT1024" s="4"/>
      <c r="BU1024" s="4"/>
      <c r="BV1024" s="4"/>
      <c r="BW1024" s="4"/>
      <c r="BX1024" s="4"/>
      <c r="BY1024" s="4"/>
      <c r="BZ1024" s="4"/>
      <c r="CA1024" s="4"/>
      <c r="CB1024" s="4"/>
      <c r="CC1024" s="4"/>
      <c r="CD1024" s="4"/>
      <c r="CE1024" s="4"/>
      <c r="CF1024" s="4"/>
      <c r="CG1024" s="4"/>
      <c r="CH1024" s="4"/>
      <c r="CI1024" s="4"/>
      <c r="CJ1024" s="4"/>
      <c r="CK1024" s="4"/>
      <c r="CL1024" s="4"/>
      <c r="CM1024" s="4"/>
      <c r="CN1024" s="4"/>
      <c r="CO1024" s="4"/>
      <c r="CP1024" s="4"/>
      <c r="CQ1024" s="4"/>
      <c r="CR1024" s="4"/>
      <c r="CS1024" s="4"/>
      <c r="CT1024" s="4"/>
      <c r="CU1024" s="4"/>
      <c r="CV1024" s="4"/>
      <c r="CW1024" s="4"/>
      <c r="CX1024" s="4"/>
      <c r="CY1024" s="4"/>
      <c r="CZ1024" s="4"/>
      <c r="DA1024" s="4"/>
      <c r="DB1024" s="4"/>
      <c r="DC1024" s="4"/>
      <c r="DD1024" s="4"/>
      <c r="DE1024" s="4"/>
      <c r="DF1024" s="4"/>
      <c r="DG1024" s="4"/>
      <c r="DH1024" s="4"/>
      <c r="DI1024" s="4"/>
      <c r="DJ1024" s="4"/>
      <c r="DK1024" s="4"/>
      <c r="DL1024" s="4"/>
      <c r="DM1024" s="4"/>
      <c r="DN1024" s="4"/>
      <c r="DO1024" s="4"/>
      <c r="DP1024" s="4"/>
      <c r="DQ1024" s="4"/>
      <c r="DR1024" s="4"/>
      <c r="DS1024" s="4"/>
      <c r="DT1024" s="4"/>
      <c r="DU1024" s="4"/>
      <c r="DV1024" s="4"/>
      <c r="DW1024" s="4"/>
      <c r="DX1024" s="4"/>
      <c r="DY1024" s="4"/>
      <c r="DZ1024" s="4"/>
      <c r="EA1024" s="4"/>
      <c r="EB1024" s="4"/>
      <c r="EC1024" s="4"/>
      <c r="ED1024" s="4"/>
      <c r="EE1024" s="4"/>
      <c r="EF1024" s="4"/>
      <c r="EG1024" s="4"/>
      <c r="EH1024" s="4"/>
      <c r="EI1024" s="4"/>
      <c r="EJ1024" s="4"/>
      <c r="EK1024" s="4"/>
      <c r="EL1024" s="4"/>
      <c r="EM1024" s="4"/>
      <c r="EN1024" s="4"/>
      <c r="EO1024" s="4"/>
      <c r="EP1024" s="4"/>
      <c r="EQ1024" s="4"/>
      <c r="ER1024" s="4"/>
      <c r="ES1024" s="4"/>
      <c r="ET1024" s="4"/>
      <c r="EU1024" s="4"/>
      <c r="EV1024" s="4"/>
      <c r="EW1024" s="4"/>
      <c r="EX1024" s="4"/>
      <c r="EY1024" s="4"/>
      <c r="EZ1024" s="4"/>
      <c r="FA1024" s="4"/>
      <c r="FB1024" s="4"/>
      <c r="FC1024" s="4"/>
      <c r="FD1024" s="4"/>
      <c r="FE1024" s="4"/>
      <c r="FF1024" s="4"/>
      <c r="FG1024" s="4"/>
      <c r="FH1024" s="4"/>
      <c r="FI1024" s="4"/>
      <c r="FJ1024" s="4"/>
      <c r="FK1024" s="4"/>
      <c r="FL1024" s="4"/>
      <c r="FM1024" s="4"/>
      <c r="FN1024" s="4"/>
      <c r="FO1024" s="4"/>
      <c r="FP1024" s="4"/>
      <c r="FQ1024" s="4"/>
      <c r="FR1024" s="4"/>
      <c r="FS1024" s="4"/>
      <c r="FT1024" s="4"/>
      <c r="FU1024" s="4"/>
      <c r="FV1024" s="4"/>
      <c r="FW1024" s="4"/>
      <c r="FX1024" s="4"/>
      <c r="FY1024" s="4"/>
      <c r="FZ1024" s="4"/>
      <c r="GA1024" s="4"/>
      <c r="GB1024" s="4"/>
      <c r="GC1024" s="4"/>
      <c r="GD1024" s="4"/>
      <c r="GE1024" s="4"/>
      <c r="GF1024" s="4"/>
      <c r="GG1024" s="4"/>
      <c r="GH1024" s="4"/>
      <c r="GI1024" s="4"/>
      <c r="GJ1024" s="4"/>
      <c r="GK1024" s="4"/>
      <c r="GL1024" s="4"/>
      <c r="GM1024" s="4"/>
      <c r="GN1024" s="4"/>
      <c r="GO1024" s="4"/>
      <c r="GP1024" s="4"/>
      <c r="GQ1024" s="4"/>
      <c r="GR1024" s="4"/>
      <c r="GS1024" s="4"/>
      <c r="GT1024" s="4"/>
      <c r="GU1024" s="4"/>
      <c r="GV1024" s="4"/>
      <c r="GW1024" s="4"/>
      <c r="GX1024" s="4"/>
    </row>
    <row r="1025" spans="1:206" s="3" customFormat="1" x14ac:dyDescent="0.25">
      <c r="A1025" s="15"/>
      <c r="B1025" s="59"/>
      <c r="C1025" s="60"/>
      <c r="D1025" s="17"/>
      <c r="E1025" s="17"/>
      <c r="F1025" s="17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  <c r="BL1025" s="4"/>
      <c r="BM1025" s="4"/>
      <c r="BN1025" s="4"/>
      <c r="BO1025" s="4"/>
      <c r="BP1025" s="4"/>
      <c r="BQ1025" s="4"/>
      <c r="BR1025" s="4"/>
      <c r="BS1025" s="4"/>
      <c r="BT1025" s="4"/>
      <c r="BU1025" s="4"/>
      <c r="BV1025" s="4"/>
      <c r="BW1025" s="4"/>
      <c r="BX1025" s="4"/>
      <c r="BY1025" s="4"/>
      <c r="BZ1025" s="4"/>
      <c r="CA1025" s="4"/>
      <c r="CB1025" s="4"/>
      <c r="CC1025" s="4"/>
      <c r="CD1025" s="4"/>
      <c r="CE1025" s="4"/>
      <c r="CF1025" s="4"/>
      <c r="CG1025" s="4"/>
      <c r="CH1025" s="4"/>
      <c r="CI1025" s="4"/>
      <c r="CJ1025" s="4"/>
      <c r="CK1025" s="4"/>
      <c r="CL1025" s="4"/>
      <c r="CM1025" s="4"/>
      <c r="CN1025" s="4"/>
      <c r="CO1025" s="4"/>
      <c r="CP1025" s="4"/>
      <c r="CQ1025" s="4"/>
      <c r="CR1025" s="4"/>
      <c r="CS1025" s="4"/>
      <c r="CT1025" s="4"/>
      <c r="CU1025" s="4"/>
      <c r="CV1025" s="4"/>
      <c r="CW1025" s="4"/>
      <c r="CX1025" s="4"/>
      <c r="CY1025" s="4"/>
      <c r="CZ1025" s="4"/>
      <c r="DA1025" s="4"/>
      <c r="DB1025" s="4"/>
      <c r="DC1025" s="4"/>
      <c r="DD1025" s="4"/>
      <c r="DE1025" s="4"/>
      <c r="DF1025" s="4"/>
      <c r="DG1025" s="4"/>
      <c r="DH1025" s="4"/>
      <c r="DI1025" s="4"/>
      <c r="DJ1025" s="4"/>
      <c r="DK1025" s="4"/>
      <c r="DL1025" s="4"/>
      <c r="DM1025" s="4"/>
      <c r="DN1025" s="4"/>
      <c r="DO1025" s="4"/>
      <c r="DP1025" s="4"/>
      <c r="DQ1025" s="4"/>
      <c r="DR1025" s="4"/>
      <c r="DS1025" s="4"/>
      <c r="DT1025" s="4"/>
      <c r="DU1025" s="4"/>
      <c r="DV1025" s="4"/>
      <c r="DW1025" s="4"/>
      <c r="DX1025" s="4"/>
      <c r="DY1025" s="4"/>
      <c r="DZ1025" s="4"/>
      <c r="EA1025" s="4"/>
      <c r="EB1025" s="4"/>
      <c r="EC1025" s="4"/>
      <c r="ED1025" s="4"/>
      <c r="EE1025" s="4"/>
      <c r="EF1025" s="4"/>
      <c r="EG1025" s="4"/>
      <c r="EH1025" s="4"/>
      <c r="EI1025" s="4"/>
      <c r="EJ1025" s="4"/>
      <c r="EK1025" s="4"/>
      <c r="EL1025" s="4"/>
      <c r="EM1025" s="4"/>
      <c r="EN1025" s="4"/>
      <c r="EO1025" s="4"/>
      <c r="EP1025" s="4"/>
      <c r="EQ1025" s="4"/>
      <c r="ER1025" s="4"/>
      <c r="ES1025" s="4"/>
      <c r="ET1025" s="4"/>
      <c r="EU1025" s="4"/>
      <c r="EV1025" s="4"/>
      <c r="EW1025" s="4"/>
      <c r="EX1025" s="4"/>
      <c r="EY1025" s="4"/>
      <c r="EZ1025" s="4"/>
      <c r="FA1025" s="4"/>
      <c r="FB1025" s="4"/>
      <c r="FC1025" s="4"/>
      <c r="FD1025" s="4"/>
      <c r="FE1025" s="4"/>
      <c r="FF1025" s="4"/>
      <c r="FG1025" s="4"/>
      <c r="FH1025" s="4"/>
      <c r="FI1025" s="4"/>
      <c r="FJ1025" s="4"/>
      <c r="FK1025" s="4"/>
      <c r="FL1025" s="4"/>
      <c r="FM1025" s="4"/>
      <c r="FN1025" s="4"/>
      <c r="FO1025" s="4"/>
      <c r="FP1025" s="4"/>
      <c r="FQ1025" s="4"/>
      <c r="FR1025" s="4"/>
      <c r="FS1025" s="4"/>
      <c r="FT1025" s="4"/>
      <c r="FU1025" s="4"/>
      <c r="FV1025" s="4"/>
      <c r="FW1025" s="4"/>
      <c r="FX1025" s="4"/>
      <c r="FY1025" s="4"/>
      <c r="FZ1025" s="4"/>
      <c r="GA1025" s="4"/>
      <c r="GB1025" s="4"/>
      <c r="GC1025" s="4"/>
      <c r="GD1025" s="4"/>
      <c r="GE1025" s="4"/>
      <c r="GF1025" s="4"/>
      <c r="GG1025" s="4"/>
      <c r="GH1025" s="4"/>
      <c r="GI1025" s="4"/>
      <c r="GJ1025" s="4"/>
      <c r="GK1025" s="4"/>
      <c r="GL1025" s="4"/>
      <c r="GM1025" s="4"/>
      <c r="GN1025" s="4"/>
      <c r="GO1025" s="4"/>
      <c r="GP1025" s="4"/>
      <c r="GQ1025" s="4"/>
      <c r="GR1025" s="4"/>
      <c r="GS1025" s="4"/>
      <c r="GT1025" s="4"/>
      <c r="GU1025" s="4"/>
      <c r="GV1025" s="4"/>
      <c r="GW1025" s="4"/>
      <c r="GX1025" s="4"/>
    </row>
    <row r="1026" spans="1:206" s="3" customFormat="1" x14ac:dyDescent="0.25">
      <c r="A1026" s="15"/>
      <c r="B1026" s="59"/>
      <c r="C1026" s="60"/>
      <c r="D1026" s="17"/>
      <c r="E1026" s="17"/>
      <c r="F1026" s="17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  <c r="BL1026" s="4"/>
      <c r="BM1026" s="4"/>
      <c r="BN1026" s="4"/>
      <c r="BO1026" s="4"/>
      <c r="BP1026" s="4"/>
      <c r="BQ1026" s="4"/>
      <c r="BR1026" s="4"/>
      <c r="BS1026" s="4"/>
      <c r="BT1026" s="4"/>
      <c r="BU1026" s="4"/>
      <c r="BV1026" s="4"/>
      <c r="BW1026" s="4"/>
      <c r="BX1026" s="4"/>
      <c r="BY1026" s="4"/>
      <c r="BZ1026" s="4"/>
      <c r="CA1026" s="4"/>
      <c r="CB1026" s="4"/>
      <c r="CC1026" s="4"/>
      <c r="CD1026" s="4"/>
      <c r="CE1026" s="4"/>
      <c r="CF1026" s="4"/>
      <c r="CG1026" s="4"/>
      <c r="CH1026" s="4"/>
      <c r="CI1026" s="4"/>
      <c r="CJ1026" s="4"/>
      <c r="CK1026" s="4"/>
      <c r="CL1026" s="4"/>
      <c r="CM1026" s="4"/>
      <c r="CN1026" s="4"/>
      <c r="CO1026" s="4"/>
      <c r="CP1026" s="4"/>
      <c r="CQ1026" s="4"/>
      <c r="CR1026" s="4"/>
      <c r="CS1026" s="4"/>
      <c r="CT1026" s="4"/>
      <c r="CU1026" s="4"/>
      <c r="CV1026" s="4"/>
      <c r="CW1026" s="4"/>
      <c r="CX1026" s="4"/>
      <c r="CY1026" s="4"/>
      <c r="CZ1026" s="4"/>
      <c r="DA1026" s="4"/>
      <c r="DB1026" s="4"/>
      <c r="DC1026" s="4"/>
      <c r="DD1026" s="4"/>
      <c r="DE1026" s="4"/>
      <c r="DF1026" s="4"/>
      <c r="DG1026" s="4"/>
      <c r="DH1026" s="4"/>
      <c r="DI1026" s="4"/>
      <c r="DJ1026" s="4"/>
      <c r="DK1026" s="4"/>
      <c r="DL1026" s="4"/>
      <c r="DM1026" s="4"/>
      <c r="DN1026" s="4"/>
      <c r="DO1026" s="4"/>
      <c r="DP1026" s="4"/>
      <c r="DQ1026" s="4"/>
      <c r="DR1026" s="4"/>
      <c r="DS1026" s="4"/>
      <c r="DT1026" s="4"/>
      <c r="DU1026" s="4"/>
      <c r="DV1026" s="4"/>
      <c r="DW1026" s="4"/>
      <c r="DX1026" s="4"/>
      <c r="DY1026" s="4"/>
      <c r="DZ1026" s="4"/>
      <c r="EA1026" s="4"/>
      <c r="EB1026" s="4"/>
      <c r="EC1026" s="4"/>
      <c r="ED1026" s="4"/>
      <c r="EE1026" s="4"/>
      <c r="EF1026" s="4"/>
      <c r="EG1026" s="4"/>
      <c r="EH1026" s="4"/>
      <c r="EI1026" s="4"/>
      <c r="EJ1026" s="4"/>
      <c r="EK1026" s="4"/>
      <c r="EL1026" s="4"/>
      <c r="EM1026" s="4"/>
      <c r="EN1026" s="4"/>
      <c r="EO1026" s="4"/>
      <c r="EP1026" s="4"/>
      <c r="EQ1026" s="4"/>
      <c r="ER1026" s="4"/>
      <c r="ES1026" s="4"/>
      <c r="ET1026" s="4"/>
      <c r="EU1026" s="4"/>
      <c r="EV1026" s="4"/>
      <c r="EW1026" s="4"/>
      <c r="EX1026" s="4"/>
      <c r="EY1026" s="4"/>
      <c r="EZ1026" s="4"/>
      <c r="FA1026" s="4"/>
      <c r="FB1026" s="4"/>
      <c r="FC1026" s="4"/>
      <c r="FD1026" s="4"/>
      <c r="FE1026" s="4"/>
      <c r="FF1026" s="4"/>
      <c r="FG1026" s="4"/>
      <c r="FH1026" s="4"/>
      <c r="FI1026" s="4"/>
      <c r="FJ1026" s="4"/>
      <c r="FK1026" s="4"/>
      <c r="FL1026" s="4"/>
      <c r="FM1026" s="4"/>
      <c r="FN1026" s="4"/>
      <c r="FO1026" s="4"/>
      <c r="FP1026" s="4"/>
      <c r="FQ1026" s="4"/>
      <c r="FR1026" s="4"/>
      <c r="FS1026" s="4"/>
      <c r="FT1026" s="4"/>
      <c r="FU1026" s="4"/>
      <c r="FV1026" s="4"/>
      <c r="FW1026" s="4"/>
      <c r="FX1026" s="4"/>
      <c r="FY1026" s="4"/>
      <c r="FZ1026" s="4"/>
      <c r="GA1026" s="4"/>
      <c r="GB1026" s="4"/>
      <c r="GC1026" s="4"/>
      <c r="GD1026" s="4"/>
      <c r="GE1026" s="4"/>
      <c r="GF1026" s="4"/>
      <c r="GG1026" s="4"/>
      <c r="GH1026" s="4"/>
      <c r="GI1026" s="4"/>
      <c r="GJ1026" s="4"/>
      <c r="GK1026" s="4"/>
      <c r="GL1026" s="4"/>
      <c r="GM1026" s="4"/>
      <c r="GN1026" s="4"/>
      <c r="GO1026" s="4"/>
      <c r="GP1026" s="4"/>
      <c r="GQ1026" s="4"/>
      <c r="GR1026" s="4"/>
      <c r="GS1026" s="4"/>
      <c r="GT1026" s="4"/>
      <c r="GU1026" s="4"/>
      <c r="GV1026" s="4"/>
      <c r="GW1026" s="4"/>
      <c r="GX1026" s="4"/>
    </row>
    <row r="1027" spans="1:206" s="3" customFormat="1" x14ac:dyDescent="0.25">
      <c r="A1027" s="15"/>
      <c r="B1027" s="59"/>
      <c r="C1027" s="60"/>
      <c r="D1027" s="17"/>
      <c r="E1027" s="17"/>
      <c r="F1027" s="17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  <c r="BL1027" s="4"/>
      <c r="BM1027" s="4"/>
      <c r="BN1027" s="4"/>
      <c r="BO1027" s="4"/>
      <c r="BP1027" s="4"/>
      <c r="BQ1027" s="4"/>
      <c r="BR1027" s="4"/>
      <c r="BS1027" s="4"/>
      <c r="BT1027" s="4"/>
      <c r="BU1027" s="4"/>
      <c r="BV1027" s="4"/>
      <c r="BW1027" s="4"/>
      <c r="BX1027" s="4"/>
      <c r="BY1027" s="4"/>
      <c r="BZ1027" s="4"/>
      <c r="CA1027" s="4"/>
      <c r="CB1027" s="4"/>
      <c r="CC1027" s="4"/>
      <c r="CD1027" s="4"/>
      <c r="CE1027" s="4"/>
      <c r="CF1027" s="4"/>
      <c r="CG1027" s="4"/>
      <c r="CH1027" s="4"/>
      <c r="CI1027" s="4"/>
      <c r="CJ1027" s="4"/>
      <c r="CK1027" s="4"/>
      <c r="CL1027" s="4"/>
      <c r="CM1027" s="4"/>
      <c r="CN1027" s="4"/>
      <c r="CO1027" s="4"/>
      <c r="CP1027" s="4"/>
      <c r="CQ1027" s="4"/>
      <c r="CR1027" s="4"/>
      <c r="CS1027" s="4"/>
      <c r="CT1027" s="4"/>
      <c r="CU1027" s="4"/>
      <c r="CV1027" s="4"/>
      <c r="CW1027" s="4"/>
      <c r="CX1027" s="4"/>
      <c r="CY1027" s="4"/>
      <c r="CZ1027" s="4"/>
      <c r="DA1027" s="4"/>
      <c r="DB1027" s="4"/>
      <c r="DC1027" s="4"/>
      <c r="DD1027" s="4"/>
      <c r="DE1027" s="4"/>
      <c r="DF1027" s="4"/>
      <c r="DG1027" s="4"/>
      <c r="DH1027" s="4"/>
      <c r="DI1027" s="4"/>
      <c r="DJ1027" s="4"/>
      <c r="DK1027" s="4"/>
      <c r="DL1027" s="4"/>
      <c r="DM1027" s="4"/>
      <c r="DN1027" s="4"/>
      <c r="DO1027" s="4"/>
      <c r="DP1027" s="4"/>
      <c r="DQ1027" s="4"/>
      <c r="DR1027" s="4"/>
      <c r="DS1027" s="4"/>
      <c r="DT1027" s="4"/>
      <c r="DU1027" s="4"/>
      <c r="DV1027" s="4"/>
      <c r="DW1027" s="4"/>
      <c r="DX1027" s="4"/>
      <c r="DY1027" s="4"/>
      <c r="DZ1027" s="4"/>
      <c r="EA1027" s="4"/>
      <c r="EB1027" s="4"/>
      <c r="EC1027" s="4"/>
      <c r="ED1027" s="4"/>
      <c r="EE1027" s="4"/>
      <c r="EF1027" s="4"/>
      <c r="EG1027" s="4"/>
      <c r="EH1027" s="4"/>
      <c r="EI1027" s="4"/>
      <c r="EJ1027" s="4"/>
      <c r="EK1027" s="4"/>
      <c r="EL1027" s="4"/>
      <c r="EM1027" s="4"/>
      <c r="EN1027" s="4"/>
      <c r="EO1027" s="4"/>
      <c r="EP1027" s="4"/>
      <c r="EQ1027" s="4"/>
      <c r="ER1027" s="4"/>
      <c r="ES1027" s="4"/>
      <c r="ET1027" s="4"/>
      <c r="EU1027" s="4"/>
      <c r="EV1027" s="4"/>
      <c r="EW1027" s="4"/>
      <c r="EX1027" s="4"/>
      <c r="EY1027" s="4"/>
      <c r="EZ1027" s="4"/>
      <c r="FA1027" s="4"/>
      <c r="FB1027" s="4"/>
      <c r="FC1027" s="4"/>
      <c r="FD1027" s="4"/>
      <c r="FE1027" s="4"/>
      <c r="FF1027" s="4"/>
      <c r="FG1027" s="4"/>
      <c r="FH1027" s="4"/>
      <c r="FI1027" s="4"/>
      <c r="FJ1027" s="4"/>
      <c r="FK1027" s="4"/>
      <c r="FL1027" s="4"/>
      <c r="FM1027" s="4"/>
      <c r="FN1027" s="4"/>
      <c r="FO1027" s="4"/>
      <c r="FP1027" s="4"/>
      <c r="FQ1027" s="4"/>
      <c r="FR1027" s="4"/>
      <c r="FS1027" s="4"/>
      <c r="FT1027" s="4"/>
      <c r="FU1027" s="4"/>
      <c r="FV1027" s="4"/>
      <c r="FW1027" s="4"/>
      <c r="FX1027" s="4"/>
      <c r="FY1027" s="4"/>
      <c r="FZ1027" s="4"/>
      <c r="GA1027" s="4"/>
      <c r="GB1027" s="4"/>
      <c r="GC1027" s="4"/>
      <c r="GD1027" s="4"/>
      <c r="GE1027" s="4"/>
      <c r="GF1027" s="4"/>
      <c r="GG1027" s="4"/>
      <c r="GH1027" s="4"/>
      <c r="GI1027" s="4"/>
      <c r="GJ1027" s="4"/>
      <c r="GK1027" s="4"/>
      <c r="GL1027" s="4"/>
      <c r="GM1027" s="4"/>
      <c r="GN1027" s="4"/>
      <c r="GO1027" s="4"/>
      <c r="GP1027" s="4"/>
      <c r="GQ1027" s="4"/>
      <c r="GR1027" s="4"/>
      <c r="GS1027" s="4"/>
      <c r="GT1027" s="4"/>
      <c r="GU1027" s="4"/>
      <c r="GV1027" s="4"/>
      <c r="GW1027" s="4"/>
      <c r="GX1027" s="4"/>
    </row>
    <row r="1028" spans="1:206" s="3" customFormat="1" x14ac:dyDescent="0.25">
      <c r="A1028" s="15"/>
      <c r="B1028" s="59"/>
      <c r="C1028" s="60"/>
      <c r="D1028" s="17"/>
      <c r="E1028" s="17"/>
      <c r="F1028" s="17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  <c r="BL1028" s="4"/>
      <c r="BM1028" s="4"/>
      <c r="BN1028" s="4"/>
      <c r="BO1028" s="4"/>
      <c r="BP1028" s="4"/>
      <c r="BQ1028" s="4"/>
      <c r="BR1028" s="4"/>
      <c r="BS1028" s="4"/>
      <c r="BT1028" s="4"/>
      <c r="BU1028" s="4"/>
      <c r="BV1028" s="4"/>
      <c r="BW1028" s="4"/>
      <c r="BX1028" s="4"/>
      <c r="BY1028" s="4"/>
      <c r="BZ1028" s="4"/>
      <c r="CA1028" s="4"/>
      <c r="CB1028" s="4"/>
      <c r="CC1028" s="4"/>
      <c r="CD1028" s="4"/>
      <c r="CE1028" s="4"/>
      <c r="CF1028" s="4"/>
      <c r="CG1028" s="4"/>
      <c r="CH1028" s="4"/>
      <c r="CI1028" s="4"/>
      <c r="CJ1028" s="4"/>
      <c r="CK1028" s="4"/>
      <c r="CL1028" s="4"/>
      <c r="CM1028" s="4"/>
      <c r="CN1028" s="4"/>
      <c r="CO1028" s="4"/>
      <c r="CP1028" s="4"/>
      <c r="CQ1028" s="4"/>
      <c r="CR1028" s="4"/>
      <c r="CS1028" s="4"/>
      <c r="CT1028" s="4"/>
      <c r="CU1028" s="4"/>
      <c r="CV1028" s="4"/>
      <c r="CW1028" s="4"/>
      <c r="CX1028" s="4"/>
      <c r="CY1028" s="4"/>
      <c r="CZ1028" s="4"/>
      <c r="DA1028" s="4"/>
      <c r="DB1028" s="4"/>
      <c r="DC1028" s="4"/>
      <c r="DD1028" s="4"/>
      <c r="DE1028" s="4"/>
      <c r="DF1028" s="4"/>
      <c r="DG1028" s="4"/>
      <c r="DH1028" s="4"/>
      <c r="DI1028" s="4"/>
      <c r="DJ1028" s="4"/>
      <c r="DK1028" s="4"/>
      <c r="DL1028" s="4"/>
      <c r="DM1028" s="4"/>
      <c r="DN1028" s="4"/>
      <c r="DO1028" s="4"/>
      <c r="DP1028" s="4"/>
      <c r="DQ1028" s="4"/>
      <c r="DR1028" s="4"/>
      <c r="DS1028" s="4"/>
      <c r="DT1028" s="4"/>
      <c r="DU1028" s="4"/>
      <c r="DV1028" s="4"/>
      <c r="DW1028" s="4"/>
      <c r="DX1028" s="4"/>
      <c r="DY1028" s="4"/>
      <c r="DZ1028" s="4"/>
      <c r="EA1028" s="4"/>
      <c r="EB1028" s="4"/>
      <c r="EC1028" s="4"/>
      <c r="ED1028" s="4"/>
      <c r="EE1028" s="4"/>
      <c r="EF1028" s="4"/>
      <c r="EG1028" s="4"/>
      <c r="EH1028" s="4"/>
      <c r="EI1028" s="4"/>
      <c r="EJ1028" s="4"/>
      <c r="EK1028" s="4"/>
      <c r="EL1028" s="4"/>
      <c r="EM1028" s="4"/>
      <c r="EN1028" s="4"/>
      <c r="EO1028" s="4"/>
      <c r="EP1028" s="4"/>
      <c r="EQ1028" s="4"/>
      <c r="ER1028" s="4"/>
      <c r="ES1028" s="4"/>
      <c r="ET1028" s="4"/>
      <c r="EU1028" s="4"/>
      <c r="EV1028" s="4"/>
      <c r="EW1028" s="4"/>
      <c r="EX1028" s="4"/>
      <c r="EY1028" s="4"/>
      <c r="EZ1028" s="4"/>
      <c r="FA1028" s="4"/>
      <c r="FB1028" s="4"/>
      <c r="FC1028" s="4"/>
      <c r="FD1028" s="4"/>
      <c r="FE1028" s="4"/>
      <c r="FF1028" s="4"/>
      <c r="FG1028" s="4"/>
      <c r="FH1028" s="4"/>
      <c r="FI1028" s="4"/>
      <c r="FJ1028" s="4"/>
      <c r="FK1028" s="4"/>
      <c r="FL1028" s="4"/>
      <c r="FM1028" s="4"/>
      <c r="FN1028" s="4"/>
      <c r="FO1028" s="4"/>
      <c r="FP1028" s="4"/>
      <c r="FQ1028" s="4"/>
      <c r="FR1028" s="4"/>
      <c r="FS1028" s="4"/>
      <c r="FT1028" s="4"/>
      <c r="FU1028" s="4"/>
      <c r="FV1028" s="4"/>
      <c r="FW1028" s="4"/>
      <c r="FX1028" s="4"/>
      <c r="FY1028" s="4"/>
      <c r="FZ1028" s="4"/>
      <c r="GA1028" s="4"/>
      <c r="GB1028" s="4"/>
      <c r="GC1028" s="4"/>
      <c r="GD1028" s="4"/>
      <c r="GE1028" s="4"/>
      <c r="GF1028" s="4"/>
      <c r="GG1028" s="4"/>
      <c r="GH1028" s="4"/>
      <c r="GI1028" s="4"/>
      <c r="GJ1028" s="4"/>
      <c r="GK1028" s="4"/>
      <c r="GL1028" s="4"/>
      <c r="GM1028" s="4"/>
      <c r="GN1028" s="4"/>
      <c r="GO1028" s="4"/>
      <c r="GP1028" s="4"/>
      <c r="GQ1028" s="4"/>
      <c r="GR1028" s="4"/>
      <c r="GS1028" s="4"/>
      <c r="GT1028" s="4"/>
      <c r="GU1028" s="4"/>
      <c r="GV1028" s="4"/>
      <c r="GW1028" s="4"/>
      <c r="GX1028" s="4"/>
    </row>
    <row r="1029" spans="1:206" s="3" customFormat="1" x14ac:dyDescent="0.25">
      <c r="A1029" s="15"/>
      <c r="B1029" s="59"/>
      <c r="C1029" s="60"/>
      <c r="D1029" s="17"/>
      <c r="E1029" s="17"/>
      <c r="F1029" s="17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  <c r="BL1029" s="4"/>
      <c r="BM1029" s="4"/>
      <c r="BN1029" s="4"/>
      <c r="BO1029" s="4"/>
      <c r="BP1029" s="4"/>
      <c r="BQ1029" s="4"/>
      <c r="BR1029" s="4"/>
      <c r="BS1029" s="4"/>
      <c r="BT1029" s="4"/>
      <c r="BU1029" s="4"/>
      <c r="BV1029" s="4"/>
      <c r="BW1029" s="4"/>
      <c r="BX1029" s="4"/>
      <c r="BY1029" s="4"/>
      <c r="BZ1029" s="4"/>
      <c r="CA1029" s="4"/>
      <c r="CB1029" s="4"/>
      <c r="CC1029" s="4"/>
      <c r="CD1029" s="4"/>
      <c r="CE1029" s="4"/>
      <c r="CF1029" s="4"/>
      <c r="CG1029" s="4"/>
      <c r="CH1029" s="4"/>
      <c r="CI1029" s="4"/>
      <c r="CJ1029" s="4"/>
      <c r="CK1029" s="4"/>
      <c r="CL1029" s="4"/>
      <c r="CM1029" s="4"/>
      <c r="CN1029" s="4"/>
      <c r="CO1029" s="4"/>
      <c r="CP1029" s="4"/>
      <c r="CQ1029" s="4"/>
      <c r="CR1029" s="4"/>
      <c r="CS1029" s="4"/>
      <c r="CT1029" s="4"/>
      <c r="CU1029" s="4"/>
      <c r="CV1029" s="4"/>
      <c r="CW1029" s="4"/>
      <c r="CX1029" s="4"/>
      <c r="CY1029" s="4"/>
      <c r="CZ1029" s="4"/>
      <c r="DA1029" s="4"/>
      <c r="DB1029" s="4"/>
      <c r="DC1029" s="4"/>
      <c r="DD1029" s="4"/>
      <c r="DE1029" s="4"/>
      <c r="DF1029" s="4"/>
      <c r="DG1029" s="4"/>
      <c r="DH1029" s="4"/>
      <c r="DI1029" s="4"/>
      <c r="DJ1029" s="4"/>
      <c r="DK1029" s="4"/>
      <c r="DL1029" s="4"/>
      <c r="DM1029" s="4"/>
      <c r="DN1029" s="4"/>
      <c r="DO1029" s="4"/>
      <c r="DP1029" s="4"/>
      <c r="DQ1029" s="4"/>
      <c r="DR1029" s="4"/>
      <c r="DS1029" s="4"/>
      <c r="DT1029" s="4"/>
      <c r="DU1029" s="4"/>
      <c r="DV1029" s="4"/>
      <c r="DW1029" s="4"/>
      <c r="DX1029" s="4"/>
      <c r="DY1029" s="4"/>
      <c r="DZ1029" s="4"/>
      <c r="EA1029" s="4"/>
      <c r="EB1029" s="4"/>
      <c r="EC1029" s="4"/>
      <c r="ED1029" s="4"/>
      <c r="EE1029" s="4"/>
      <c r="EF1029" s="4"/>
      <c r="EG1029" s="4"/>
      <c r="EH1029" s="4"/>
      <c r="EI1029" s="4"/>
      <c r="EJ1029" s="4"/>
      <c r="EK1029" s="4"/>
      <c r="EL1029" s="4"/>
      <c r="EM1029" s="4"/>
      <c r="EN1029" s="4"/>
      <c r="EO1029" s="4"/>
      <c r="EP1029" s="4"/>
      <c r="EQ1029" s="4"/>
      <c r="ER1029" s="4"/>
      <c r="ES1029" s="4"/>
      <c r="ET1029" s="4"/>
      <c r="EU1029" s="4"/>
      <c r="EV1029" s="4"/>
      <c r="EW1029" s="4"/>
      <c r="EX1029" s="4"/>
      <c r="EY1029" s="4"/>
      <c r="EZ1029" s="4"/>
      <c r="FA1029" s="4"/>
      <c r="FB1029" s="4"/>
      <c r="FC1029" s="4"/>
      <c r="FD1029" s="4"/>
      <c r="FE1029" s="4"/>
      <c r="FF1029" s="4"/>
      <c r="FG1029" s="4"/>
      <c r="FH1029" s="4"/>
      <c r="FI1029" s="4"/>
      <c r="FJ1029" s="4"/>
      <c r="FK1029" s="4"/>
      <c r="FL1029" s="4"/>
      <c r="FM1029" s="4"/>
      <c r="FN1029" s="4"/>
      <c r="FO1029" s="4"/>
      <c r="FP1029" s="4"/>
      <c r="FQ1029" s="4"/>
      <c r="FR1029" s="4"/>
      <c r="FS1029" s="4"/>
      <c r="FT1029" s="4"/>
      <c r="FU1029" s="4"/>
      <c r="FV1029" s="4"/>
      <c r="FW1029" s="4"/>
      <c r="FX1029" s="4"/>
      <c r="FY1029" s="4"/>
      <c r="FZ1029" s="4"/>
      <c r="GA1029" s="4"/>
      <c r="GB1029" s="4"/>
      <c r="GC1029" s="4"/>
      <c r="GD1029" s="4"/>
      <c r="GE1029" s="4"/>
      <c r="GF1029" s="4"/>
      <c r="GG1029" s="4"/>
      <c r="GH1029" s="4"/>
      <c r="GI1029" s="4"/>
      <c r="GJ1029" s="4"/>
      <c r="GK1029" s="4"/>
      <c r="GL1029" s="4"/>
      <c r="GM1029" s="4"/>
      <c r="GN1029" s="4"/>
      <c r="GO1029" s="4"/>
      <c r="GP1029" s="4"/>
      <c r="GQ1029" s="4"/>
      <c r="GR1029" s="4"/>
      <c r="GS1029" s="4"/>
      <c r="GT1029" s="4"/>
      <c r="GU1029" s="4"/>
      <c r="GV1029" s="4"/>
      <c r="GW1029" s="4"/>
      <c r="GX1029" s="4"/>
    </row>
    <row r="1030" spans="1:206" s="3" customFormat="1" x14ac:dyDescent="0.25">
      <c r="A1030" s="15"/>
      <c r="B1030" s="59"/>
      <c r="C1030" s="60"/>
      <c r="D1030" s="17"/>
      <c r="E1030" s="17"/>
      <c r="F1030" s="17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  <c r="BL1030" s="4"/>
      <c r="BM1030" s="4"/>
      <c r="BN1030" s="4"/>
      <c r="BO1030" s="4"/>
      <c r="BP1030" s="4"/>
      <c r="BQ1030" s="4"/>
      <c r="BR1030" s="4"/>
      <c r="BS1030" s="4"/>
      <c r="BT1030" s="4"/>
      <c r="BU1030" s="4"/>
      <c r="BV1030" s="4"/>
      <c r="BW1030" s="4"/>
      <c r="BX1030" s="4"/>
      <c r="BY1030" s="4"/>
      <c r="BZ1030" s="4"/>
      <c r="CA1030" s="4"/>
      <c r="CB1030" s="4"/>
      <c r="CC1030" s="4"/>
      <c r="CD1030" s="4"/>
      <c r="CE1030" s="4"/>
      <c r="CF1030" s="4"/>
      <c r="CG1030" s="4"/>
      <c r="CH1030" s="4"/>
      <c r="CI1030" s="4"/>
      <c r="CJ1030" s="4"/>
      <c r="CK1030" s="4"/>
      <c r="CL1030" s="4"/>
      <c r="CM1030" s="4"/>
      <c r="CN1030" s="4"/>
      <c r="CO1030" s="4"/>
      <c r="CP1030" s="4"/>
      <c r="CQ1030" s="4"/>
      <c r="CR1030" s="4"/>
      <c r="CS1030" s="4"/>
      <c r="CT1030" s="4"/>
      <c r="CU1030" s="4"/>
      <c r="CV1030" s="4"/>
      <c r="CW1030" s="4"/>
      <c r="CX1030" s="4"/>
      <c r="CY1030" s="4"/>
      <c r="CZ1030" s="4"/>
      <c r="DA1030" s="4"/>
      <c r="DB1030" s="4"/>
      <c r="DC1030" s="4"/>
      <c r="DD1030" s="4"/>
      <c r="DE1030" s="4"/>
      <c r="DF1030" s="4"/>
      <c r="DG1030" s="4"/>
      <c r="DH1030" s="4"/>
      <c r="DI1030" s="4"/>
      <c r="DJ1030" s="4"/>
      <c r="DK1030" s="4"/>
      <c r="DL1030" s="4"/>
      <c r="DM1030" s="4"/>
      <c r="DN1030" s="4"/>
      <c r="DO1030" s="4"/>
      <c r="DP1030" s="4"/>
      <c r="DQ1030" s="4"/>
      <c r="DR1030" s="4"/>
      <c r="DS1030" s="4"/>
      <c r="DT1030" s="4"/>
      <c r="DU1030" s="4"/>
      <c r="DV1030" s="4"/>
      <c r="DW1030" s="4"/>
      <c r="DX1030" s="4"/>
      <c r="DY1030" s="4"/>
      <c r="DZ1030" s="4"/>
      <c r="EA1030" s="4"/>
      <c r="EB1030" s="4"/>
      <c r="EC1030" s="4"/>
      <c r="ED1030" s="4"/>
      <c r="EE1030" s="4"/>
      <c r="EF1030" s="4"/>
      <c r="EG1030" s="4"/>
      <c r="EH1030" s="4"/>
      <c r="EI1030" s="4"/>
      <c r="EJ1030" s="4"/>
      <c r="EK1030" s="4"/>
      <c r="EL1030" s="4"/>
      <c r="EM1030" s="4"/>
      <c r="EN1030" s="4"/>
      <c r="EO1030" s="4"/>
      <c r="EP1030" s="4"/>
      <c r="EQ1030" s="4"/>
      <c r="ER1030" s="4"/>
      <c r="ES1030" s="4"/>
      <c r="ET1030" s="4"/>
      <c r="EU1030" s="4"/>
      <c r="EV1030" s="4"/>
      <c r="EW1030" s="4"/>
      <c r="EX1030" s="4"/>
      <c r="EY1030" s="4"/>
      <c r="EZ1030" s="4"/>
      <c r="FA1030" s="4"/>
      <c r="FB1030" s="4"/>
      <c r="FC1030" s="4"/>
      <c r="FD1030" s="4"/>
      <c r="FE1030" s="4"/>
      <c r="FF1030" s="4"/>
      <c r="FG1030" s="4"/>
      <c r="FH1030" s="4"/>
      <c r="FI1030" s="4"/>
      <c r="FJ1030" s="4"/>
      <c r="FK1030" s="4"/>
      <c r="FL1030" s="4"/>
      <c r="FM1030" s="4"/>
      <c r="FN1030" s="4"/>
      <c r="FO1030" s="4"/>
      <c r="FP1030" s="4"/>
      <c r="FQ1030" s="4"/>
      <c r="FR1030" s="4"/>
      <c r="FS1030" s="4"/>
      <c r="FT1030" s="4"/>
      <c r="FU1030" s="4"/>
      <c r="FV1030" s="4"/>
      <c r="FW1030" s="4"/>
      <c r="FX1030" s="4"/>
      <c r="FY1030" s="4"/>
      <c r="FZ1030" s="4"/>
      <c r="GA1030" s="4"/>
      <c r="GB1030" s="4"/>
      <c r="GC1030" s="4"/>
      <c r="GD1030" s="4"/>
      <c r="GE1030" s="4"/>
      <c r="GF1030" s="4"/>
      <c r="GG1030" s="4"/>
      <c r="GH1030" s="4"/>
      <c r="GI1030" s="4"/>
      <c r="GJ1030" s="4"/>
      <c r="GK1030" s="4"/>
      <c r="GL1030" s="4"/>
      <c r="GM1030" s="4"/>
      <c r="GN1030" s="4"/>
      <c r="GO1030" s="4"/>
      <c r="GP1030" s="4"/>
      <c r="GQ1030" s="4"/>
      <c r="GR1030" s="4"/>
      <c r="GS1030" s="4"/>
      <c r="GT1030" s="4"/>
      <c r="GU1030" s="4"/>
      <c r="GV1030" s="4"/>
      <c r="GW1030" s="4"/>
      <c r="GX1030" s="4"/>
    </row>
    <row r="1031" spans="1:206" s="3" customFormat="1" x14ac:dyDescent="0.25">
      <c r="A1031" s="15"/>
      <c r="B1031" s="59"/>
      <c r="C1031" s="60"/>
      <c r="D1031" s="17"/>
      <c r="E1031" s="17"/>
      <c r="F1031" s="17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  <c r="BL1031" s="4"/>
      <c r="BM1031" s="4"/>
      <c r="BN1031" s="4"/>
      <c r="BO1031" s="4"/>
      <c r="BP1031" s="4"/>
      <c r="BQ1031" s="4"/>
      <c r="BR1031" s="4"/>
      <c r="BS1031" s="4"/>
      <c r="BT1031" s="4"/>
      <c r="BU1031" s="4"/>
      <c r="BV1031" s="4"/>
      <c r="BW1031" s="4"/>
      <c r="BX1031" s="4"/>
      <c r="BY1031" s="4"/>
      <c r="BZ1031" s="4"/>
      <c r="CA1031" s="4"/>
      <c r="CB1031" s="4"/>
      <c r="CC1031" s="4"/>
      <c r="CD1031" s="4"/>
      <c r="CE1031" s="4"/>
      <c r="CF1031" s="4"/>
      <c r="CG1031" s="4"/>
      <c r="CH1031" s="4"/>
      <c r="CI1031" s="4"/>
      <c r="CJ1031" s="4"/>
      <c r="CK1031" s="4"/>
      <c r="CL1031" s="4"/>
      <c r="CM1031" s="4"/>
      <c r="CN1031" s="4"/>
      <c r="CO1031" s="4"/>
      <c r="CP1031" s="4"/>
      <c r="CQ1031" s="4"/>
      <c r="CR1031" s="4"/>
      <c r="CS1031" s="4"/>
      <c r="CT1031" s="4"/>
      <c r="CU1031" s="4"/>
      <c r="CV1031" s="4"/>
      <c r="CW1031" s="4"/>
      <c r="CX1031" s="4"/>
      <c r="CY1031" s="4"/>
      <c r="CZ1031" s="4"/>
      <c r="DA1031" s="4"/>
      <c r="DB1031" s="4"/>
      <c r="DC1031" s="4"/>
      <c r="DD1031" s="4"/>
      <c r="DE1031" s="4"/>
      <c r="DF1031" s="4"/>
      <c r="DG1031" s="4"/>
      <c r="DH1031" s="4"/>
      <c r="DI1031" s="4"/>
      <c r="DJ1031" s="4"/>
      <c r="DK1031" s="4"/>
      <c r="DL1031" s="4"/>
      <c r="DM1031" s="4"/>
      <c r="DN1031" s="4"/>
      <c r="DO1031" s="4"/>
      <c r="DP1031" s="4"/>
      <c r="DQ1031" s="4"/>
      <c r="DR1031" s="4"/>
      <c r="DS1031" s="4"/>
      <c r="DT1031" s="4"/>
      <c r="DU1031" s="4"/>
      <c r="DV1031" s="4"/>
      <c r="DW1031" s="4"/>
      <c r="DX1031" s="4"/>
      <c r="DY1031" s="4"/>
      <c r="DZ1031" s="4"/>
      <c r="EA1031" s="4"/>
      <c r="EB1031" s="4"/>
      <c r="EC1031" s="4"/>
      <c r="ED1031" s="4"/>
      <c r="EE1031" s="4"/>
      <c r="EF1031" s="4"/>
      <c r="EG1031" s="4"/>
      <c r="EH1031" s="4"/>
      <c r="EI1031" s="4"/>
      <c r="EJ1031" s="4"/>
      <c r="EK1031" s="4"/>
      <c r="EL1031" s="4"/>
      <c r="EM1031" s="4"/>
      <c r="EN1031" s="4"/>
      <c r="EO1031" s="4"/>
      <c r="EP1031" s="4"/>
      <c r="EQ1031" s="4"/>
      <c r="ER1031" s="4"/>
      <c r="ES1031" s="4"/>
      <c r="ET1031" s="4"/>
      <c r="EU1031" s="4"/>
      <c r="EV1031" s="4"/>
      <c r="EW1031" s="4"/>
      <c r="EX1031" s="4"/>
      <c r="EY1031" s="4"/>
      <c r="EZ1031" s="4"/>
      <c r="FA1031" s="4"/>
      <c r="FB1031" s="4"/>
      <c r="FC1031" s="4"/>
      <c r="FD1031" s="4"/>
      <c r="FE1031" s="4"/>
      <c r="FF1031" s="4"/>
      <c r="FG1031" s="4"/>
      <c r="FH1031" s="4"/>
      <c r="FI1031" s="4"/>
      <c r="FJ1031" s="4"/>
      <c r="FK1031" s="4"/>
      <c r="FL1031" s="4"/>
      <c r="FM1031" s="4"/>
      <c r="FN1031" s="4"/>
      <c r="FO1031" s="4"/>
      <c r="FP1031" s="4"/>
      <c r="FQ1031" s="4"/>
      <c r="FR1031" s="4"/>
      <c r="FS1031" s="4"/>
      <c r="FT1031" s="4"/>
      <c r="FU1031" s="4"/>
      <c r="FV1031" s="4"/>
      <c r="FW1031" s="4"/>
      <c r="FX1031" s="4"/>
      <c r="FY1031" s="4"/>
      <c r="FZ1031" s="4"/>
      <c r="GA1031" s="4"/>
      <c r="GB1031" s="4"/>
      <c r="GC1031" s="4"/>
      <c r="GD1031" s="4"/>
      <c r="GE1031" s="4"/>
      <c r="GF1031" s="4"/>
      <c r="GG1031" s="4"/>
      <c r="GH1031" s="4"/>
      <c r="GI1031" s="4"/>
      <c r="GJ1031" s="4"/>
      <c r="GK1031" s="4"/>
      <c r="GL1031" s="4"/>
      <c r="GM1031" s="4"/>
      <c r="GN1031" s="4"/>
      <c r="GO1031" s="4"/>
      <c r="GP1031" s="4"/>
      <c r="GQ1031" s="4"/>
      <c r="GR1031" s="4"/>
      <c r="GS1031" s="4"/>
      <c r="GT1031" s="4"/>
      <c r="GU1031" s="4"/>
      <c r="GV1031" s="4"/>
      <c r="GW1031" s="4"/>
      <c r="GX1031" s="4"/>
    </row>
    <row r="1032" spans="1:206" s="3" customFormat="1" x14ac:dyDescent="0.25">
      <c r="A1032" s="15"/>
      <c r="B1032" s="59"/>
      <c r="C1032" s="60"/>
      <c r="D1032" s="17"/>
      <c r="E1032" s="17"/>
      <c r="F1032" s="17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  <c r="BL1032" s="4"/>
      <c r="BM1032" s="4"/>
      <c r="BN1032" s="4"/>
      <c r="BO1032" s="4"/>
      <c r="BP1032" s="4"/>
      <c r="BQ1032" s="4"/>
      <c r="BR1032" s="4"/>
      <c r="BS1032" s="4"/>
      <c r="BT1032" s="4"/>
      <c r="BU1032" s="4"/>
      <c r="BV1032" s="4"/>
      <c r="BW1032" s="4"/>
      <c r="BX1032" s="4"/>
      <c r="BY1032" s="4"/>
      <c r="BZ1032" s="4"/>
      <c r="CA1032" s="4"/>
      <c r="CB1032" s="4"/>
      <c r="CC1032" s="4"/>
      <c r="CD1032" s="4"/>
      <c r="CE1032" s="4"/>
      <c r="CF1032" s="4"/>
      <c r="CG1032" s="4"/>
      <c r="CH1032" s="4"/>
      <c r="CI1032" s="4"/>
      <c r="CJ1032" s="4"/>
      <c r="CK1032" s="4"/>
      <c r="CL1032" s="4"/>
      <c r="CM1032" s="4"/>
      <c r="CN1032" s="4"/>
      <c r="CO1032" s="4"/>
      <c r="CP1032" s="4"/>
      <c r="CQ1032" s="4"/>
      <c r="CR1032" s="4"/>
      <c r="CS1032" s="4"/>
      <c r="CT1032" s="4"/>
      <c r="CU1032" s="4"/>
      <c r="CV1032" s="4"/>
      <c r="CW1032" s="4"/>
      <c r="CX1032" s="4"/>
      <c r="CY1032" s="4"/>
      <c r="CZ1032" s="4"/>
      <c r="DA1032" s="4"/>
      <c r="DB1032" s="4"/>
      <c r="DC1032" s="4"/>
      <c r="DD1032" s="4"/>
      <c r="DE1032" s="4"/>
      <c r="DF1032" s="4"/>
      <c r="DG1032" s="4"/>
      <c r="DH1032" s="4"/>
      <c r="DI1032" s="4"/>
      <c r="DJ1032" s="4"/>
      <c r="DK1032" s="4"/>
      <c r="DL1032" s="4"/>
      <c r="DM1032" s="4"/>
      <c r="DN1032" s="4"/>
      <c r="DO1032" s="4"/>
      <c r="DP1032" s="4"/>
      <c r="DQ1032" s="4"/>
      <c r="DR1032" s="4"/>
      <c r="DS1032" s="4"/>
      <c r="DT1032" s="4"/>
      <c r="DU1032" s="4"/>
      <c r="DV1032" s="4"/>
      <c r="DW1032" s="4"/>
      <c r="DX1032" s="4"/>
      <c r="DY1032" s="4"/>
      <c r="DZ1032" s="4"/>
      <c r="EA1032" s="4"/>
      <c r="EB1032" s="4"/>
      <c r="EC1032" s="4"/>
      <c r="ED1032" s="4"/>
      <c r="EE1032" s="4"/>
      <c r="EF1032" s="4"/>
      <c r="EG1032" s="4"/>
      <c r="EH1032" s="4"/>
      <c r="EI1032" s="4"/>
      <c r="EJ1032" s="4"/>
      <c r="EK1032" s="4"/>
      <c r="EL1032" s="4"/>
      <c r="EM1032" s="4"/>
      <c r="EN1032" s="4"/>
      <c r="EO1032" s="4"/>
      <c r="EP1032" s="4"/>
      <c r="EQ1032" s="4"/>
      <c r="ER1032" s="4"/>
      <c r="ES1032" s="4"/>
      <c r="ET1032" s="4"/>
      <c r="EU1032" s="4"/>
      <c r="EV1032" s="4"/>
      <c r="EW1032" s="4"/>
      <c r="EX1032" s="4"/>
      <c r="EY1032" s="4"/>
      <c r="EZ1032" s="4"/>
      <c r="FA1032" s="4"/>
      <c r="FB1032" s="4"/>
      <c r="FC1032" s="4"/>
      <c r="FD1032" s="4"/>
      <c r="FE1032" s="4"/>
      <c r="FF1032" s="4"/>
      <c r="FG1032" s="4"/>
      <c r="FH1032" s="4"/>
      <c r="FI1032" s="4"/>
      <c r="FJ1032" s="4"/>
      <c r="FK1032" s="4"/>
      <c r="FL1032" s="4"/>
      <c r="FM1032" s="4"/>
      <c r="FN1032" s="4"/>
      <c r="FO1032" s="4"/>
      <c r="FP1032" s="4"/>
      <c r="FQ1032" s="4"/>
      <c r="FR1032" s="4"/>
      <c r="FS1032" s="4"/>
      <c r="FT1032" s="4"/>
      <c r="FU1032" s="4"/>
      <c r="FV1032" s="4"/>
      <c r="FW1032" s="4"/>
      <c r="FX1032" s="4"/>
      <c r="FY1032" s="4"/>
      <c r="FZ1032" s="4"/>
      <c r="GA1032" s="4"/>
      <c r="GB1032" s="4"/>
      <c r="GC1032" s="4"/>
      <c r="GD1032" s="4"/>
      <c r="GE1032" s="4"/>
      <c r="GF1032" s="4"/>
      <c r="GG1032" s="4"/>
      <c r="GH1032" s="4"/>
      <c r="GI1032" s="4"/>
      <c r="GJ1032" s="4"/>
      <c r="GK1032" s="4"/>
      <c r="GL1032" s="4"/>
      <c r="GM1032" s="4"/>
      <c r="GN1032" s="4"/>
      <c r="GO1032" s="4"/>
      <c r="GP1032" s="4"/>
      <c r="GQ1032" s="4"/>
      <c r="GR1032" s="4"/>
      <c r="GS1032" s="4"/>
      <c r="GT1032" s="4"/>
      <c r="GU1032" s="4"/>
      <c r="GV1032" s="4"/>
      <c r="GW1032" s="4"/>
      <c r="GX1032" s="4"/>
    </row>
    <row r="1033" spans="1:206" s="3" customFormat="1" x14ac:dyDescent="0.25">
      <c r="A1033" s="15"/>
      <c r="B1033" s="59"/>
      <c r="C1033" s="60"/>
      <c r="D1033" s="17"/>
      <c r="E1033" s="17"/>
      <c r="F1033" s="17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  <c r="BL1033" s="4"/>
      <c r="BM1033" s="4"/>
      <c r="BN1033" s="4"/>
      <c r="BO1033" s="4"/>
      <c r="BP1033" s="4"/>
      <c r="BQ1033" s="4"/>
      <c r="BR1033" s="4"/>
      <c r="BS1033" s="4"/>
      <c r="BT1033" s="4"/>
      <c r="BU1033" s="4"/>
      <c r="BV1033" s="4"/>
      <c r="BW1033" s="4"/>
      <c r="BX1033" s="4"/>
      <c r="BY1033" s="4"/>
      <c r="BZ1033" s="4"/>
      <c r="CA1033" s="4"/>
      <c r="CB1033" s="4"/>
      <c r="CC1033" s="4"/>
      <c r="CD1033" s="4"/>
      <c r="CE1033" s="4"/>
      <c r="CF1033" s="4"/>
      <c r="CG1033" s="4"/>
      <c r="CH1033" s="4"/>
      <c r="CI1033" s="4"/>
      <c r="CJ1033" s="4"/>
      <c r="CK1033" s="4"/>
      <c r="CL1033" s="4"/>
      <c r="CM1033" s="4"/>
      <c r="CN1033" s="4"/>
      <c r="CO1033" s="4"/>
      <c r="CP1033" s="4"/>
      <c r="CQ1033" s="4"/>
      <c r="CR1033" s="4"/>
      <c r="CS1033" s="4"/>
      <c r="CT1033" s="4"/>
      <c r="CU1033" s="4"/>
      <c r="CV1033" s="4"/>
      <c r="CW1033" s="4"/>
      <c r="CX1033" s="4"/>
      <c r="CY1033" s="4"/>
      <c r="CZ1033" s="4"/>
      <c r="DA1033" s="4"/>
      <c r="DB1033" s="4"/>
      <c r="DC1033" s="4"/>
      <c r="DD1033" s="4"/>
      <c r="DE1033" s="4"/>
      <c r="DF1033" s="4"/>
      <c r="DG1033" s="4"/>
      <c r="DH1033" s="4"/>
      <c r="DI1033" s="4"/>
      <c r="DJ1033" s="4"/>
      <c r="DK1033" s="4"/>
      <c r="DL1033" s="4"/>
      <c r="DM1033" s="4"/>
      <c r="DN1033" s="4"/>
      <c r="DO1033" s="4"/>
      <c r="DP1033" s="4"/>
      <c r="DQ1033" s="4"/>
      <c r="DR1033" s="4"/>
      <c r="DS1033" s="4"/>
      <c r="DT1033" s="4"/>
      <c r="DU1033" s="4"/>
      <c r="DV1033" s="4"/>
      <c r="DW1033" s="4"/>
      <c r="DX1033" s="4"/>
      <c r="DY1033" s="4"/>
      <c r="DZ1033" s="4"/>
      <c r="EA1033" s="4"/>
      <c r="EB1033" s="4"/>
      <c r="EC1033" s="4"/>
      <c r="ED1033" s="4"/>
      <c r="EE1033" s="4"/>
      <c r="EF1033" s="4"/>
      <c r="EG1033" s="4"/>
      <c r="EH1033" s="4"/>
      <c r="EI1033" s="4"/>
      <c r="EJ1033" s="4"/>
      <c r="EK1033" s="4"/>
      <c r="EL1033" s="4"/>
      <c r="EM1033" s="4"/>
      <c r="EN1033" s="4"/>
      <c r="EO1033" s="4"/>
      <c r="EP1033" s="4"/>
      <c r="EQ1033" s="4"/>
      <c r="ER1033" s="4"/>
      <c r="ES1033" s="4"/>
      <c r="ET1033" s="4"/>
      <c r="EU1033" s="4"/>
      <c r="EV1033" s="4"/>
      <c r="EW1033" s="4"/>
      <c r="EX1033" s="4"/>
      <c r="EY1033" s="4"/>
      <c r="EZ1033" s="4"/>
      <c r="FA1033" s="4"/>
      <c r="FB1033" s="4"/>
      <c r="FC1033" s="4"/>
      <c r="FD1033" s="4"/>
      <c r="FE1033" s="4"/>
      <c r="FF1033" s="4"/>
      <c r="FG1033" s="4"/>
      <c r="FH1033" s="4"/>
      <c r="FI1033" s="4"/>
      <c r="FJ1033" s="4"/>
      <c r="FK1033" s="4"/>
      <c r="FL1033" s="4"/>
      <c r="FM1033" s="4"/>
      <c r="FN1033" s="4"/>
      <c r="FO1033" s="4"/>
      <c r="FP1033" s="4"/>
      <c r="FQ1033" s="4"/>
      <c r="FR1033" s="4"/>
      <c r="FS1033" s="4"/>
      <c r="FT1033" s="4"/>
      <c r="FU1033" s="4"/>
      <c r="FV1033" s="4"/>
      <c r="FW1033" s="4"/>
      <c r="FX1033" s="4"/>
      <c r="FY1033" s="4"/>
      <c r="FZ1033" s="4"/>
      <c r="GA1033" s="4"/>
      <c r="GB1033" s="4"/>
      <c r="GC1033" s="4"/>
      <c r="GD1033" s="4"/>
      <c r="GE1033" s="4"/>
      <c r="GF1033" s="4"/>
      <c r="GG1033" s="4"/>
      <c r="GH1033" s="4"/>
      <c r="GI1033" s="4"/>
      <c r="GJ1033" s="4"/>
      <c r="GK1033" s="4"/>
      <c r="GL1033" s="4"/>
      <c r="GM1033" s="4"/>
      <c r="GN1033" s="4"/>
      <c r="GO1033" s="4"/>
      <c r="GP1033" s="4"/>
      <c r="GQ1033" s="4"/>
      <c r="GR1033" s="4"/>
      <c r="GS1033" s="4"/>
      <c r="GT1033" s="4"/>
      <c r="GU1033" s="4"/>
      <c r="GV1033" s="4"/>
      <c r="GW1033" s="4"/>
      <c r="GX1033" s="4"/>
    </row>
    <row r="1034" spans="1:206" s="3" customFormat="1" x14ac:dyDescent="0.25">
      <c r="A1034" s="15"/>
      <c r="B1034" s="59"/>
      <c r="C1034" s="60"/>
      <c r="D1034" s="17"/>
      <c r="E1034" s="17"/>
      <c r="F1034" s="17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  <c r="BL1034" s="4"/>
      <c r="BM1034" s="4"/>
      <c r="BN1034" s="4"/>
      <c r="BO1034" s="4"/>
      <c r="BP1034" s="4"/>
      <c r="BQ1034" s="4"/>
      <c r="BR1034" s="4"/>
      <c r="BS1034" s="4"/>
      <c r="BT1034" s="4"/>
      <c r="BU1034" s="4"/>
      <c r="BV1034" s="4"/>
      <c r="BW1034" s="4"/>
      <c r="BX1034" s="4"/>
      <c r="BY1034" s="4"/>
      <c r="BZ1034" s="4"/>
      <c r="CA1034" s="4"/>
      <c r="CB1034" s="4"/>
      <c r="CC1034" s="4"/>
      <c r="CD1034" s="4"/>
      <c r="CE1034" s="4"/>
      <c r="CF1034" s="4"/>
      <c r="CG1034" s="4"/>
      <c r="CH1034" s="4"/>
      <c r="CI1034" s="4"/>
      <c r="CJ1034" s="4"/>
      <c r="CK1034" s="4"/>
      <c r="CL1034" s="4"/>
      <c r="CM1034" s="4"/>
      <c r="CN1034" s="4"/>
      <c r="CO1034" s="4"/>
      <c r="CP1034" s="4"/>
      <c r="CQ1034" s="4"/>
      <c r="CR1034" s="4"/>
      <c r="CS1034" s="4"/>
      <c r="CT1034" s="4"/>
      <c r="CU1034" s="4"/>
      <c r="CV1034" s="4"/>
      <c r="CW1034" s="4"/>
      <c r="CX1034" s="4"/>
      <c r="CY1034" s="4"/>
      <c r="CZ1034" s="4"/>
      <c r="DA1034" s="4"/>
      <c r="DB1034" s="4"/>
      <c r="DC1034" s="4"/>
      <c r="DD1034" s="4"/>
      <c r="DE1034" s="4"/>
      <c r="DF1034" s="4"/>
      <c r="DG1034" s="4"/>
      <c r="DH1034" s="4"/>
      <c r="DI1034" s="4"/>
      <c r="DJ1034" s="4"/>
      <c r="DK1034" s="4"/>
      <c r="DL1034" s="4"/>
      <c r="DM1034" s="4"/>
      <c r="DN1034" s="4"/>
      <c r="DO1034" s="4"/>
      <c r="DP1034" s="4"/>
      <c r="DQ1034" s="4"/>
      <c r="DR1034" s="4"/>
      <c r="DS1034" s="4"/>
      <c r="DT1034" s="4"/>
      <c r="DU1034" s="4"/>
      <c r="DV1034" s="4"/>
      <c r="DW1034" s="4"/>
      <c r="DX1034" s="4"/>
      <c r="DY1034" s="4"/>
      <c r="DZ1034" s="4"/>
      <c r="EA1034" s="4"/>
      <c r="EB1034" s="4"/>
      <c r="EC1034" s="4"/>
      <c r="ED1034" s="4"/>
      <c r="EE1034" s="4"/>
      <c r="EF1034" s="4"/>
      <c r="EG1034" s="4"/>
      <c r="EH1034" s="4"/>
      <c r="EI1034" s="4"/>
      <c r="EJ1034" s="4"/>
      <c r="EK1034" s="4"/>
      <c r="EL1034" s="4"/>
      <c r="EM1034" s="4"/>
      <c r="EN1034" s="4"/>
      <c r="EO1034" s="4"/>
      <c r="EP1034" s="4"/>
      <c r="EQ1034" s="4"/>
      <c r="ER1034" s="4"/>
      <c r="ES1034" s="4"/>
      <c r="ET1034" s="4"/>
      <c r="EU1034" s="4"/>
      <c r="EV1034" s="4"/>
      <c r="EW1034" s="4"/>
      <c r="EX1034" s="4"/>
      <c r="EY1034" s="4"/>
      <c r="EZ1034" s="4"/>
      <c r="FA1034" s="4"/>
      <c r="FB1034" s="4"/>
      <c r="FC1034" s="4"/>
      <c r="FD1034" s="4"/>
      <c r="FE1034" s="4"/>
      <c r="FF1034" s="4"/>
      <c r="FG1034" s="4"/>
      <c r="FH1034" s="4"/>
      <c r="FI1034" s="4"/>
      <c r="FJ1034" s="4"/>
      <c r="FK1034" s="4"/>
      <c r="FL1034" s="4"/>
      <c r="FM1034" s="4"/>
      <c r="FN1034" s="4"/>
      <c r="FO1034" s="4"/>
      <c r="FP1034" s="4"/>
      <c r="FQ1034" s="4"/>
      <c r="FR1034" s="4"/>
      <c r="FS1034" s="4"/>
      <c r="FT1034" s="4"/>
      <c r="FU1034" s="4"/>
      <c r="FV1034" s="4"/>
      <c r="FW1034" s="4"/>
      <c r="FX1034" s="4"/>
      <c r="FY1034" s="4"/>
      <c r="FZ1034" s="4"/>
      <c r="GA1034" s="4"/>
      <c r="GB1034" s="4"/>
      <c r="GC1034" s="4"/>
      <c r="GD1034" s="4"/>
      <c r="GE1034" s="4"/>
      <c r="GF1034" s="4"/>
      <c r="GG1034" s="4"/>
      <c r="GH1034" s="4"/>
      <c r="GI1034" s="4"/>
      <c r="GJ1034" s="4"/>
      <c r="GK1034" s="4"/>
      <c r="GL1034" s="4"/>
      <c r="GM1034" s="4"/>
      <c r="GN1034" s="4"/>
      <c r="GO1034" s="4"/>
      <c r="GP1034" s="4"/>
      <c r="GQ1034" s="4"/>
      <c r="GR1034" s="4"/>
      <c r="GS1034" s="4"/>
      <c r="GT1034" s="4"/>
      <c r="GU1034" s="4"/>
      <c r="GV1034" s="4"/>
      <c r="GW1034" s="4"/>
      <c r="GX1034" s="4"/>
    </row>
    <row r="1035" spans="1:206" s="3" customFormat="1" x14ac:dyDescent="0.25">
      <c r="A1035" s="15"/>
      <c r="B1035" s="59"/>
      <c r="C1035" s="60"/>
      <c r="D1035" s="17"/>
      <c r="E1035" s="17"/>
      <c r="F1035" s="17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  <c r="BL1035" s="4"/>
      <c r="BM1035" s="4"/>
      <c r="BN1035" s="4"/>
      <c r="BO1035" s="4"/>
      <c r="BP1035" s="4"/>
      <c r="BQ1035" s="4"/>
      <c r="BR1035" s="4"/>
      <c r="BS1035" s="4"/>
      <c r="BT1035" s="4"/>
      <c r="BU1035" s="4"/>
      <c r="BV1035" s="4"/>
      <c r="BW1035" s="4"/>
      <c r="BX1035" s="4"/>
      <c r="BY1035" s="4"/>
      <c r="BZ1035" s="4"/>
      <c r="CA1035" s="4"/>
      <c r="CB1035" s="4"/>
      <c r="CC1035" s="4"/>
      <c r="CD1035" s="4"/>
      <c r="CE1035" s="4"/>
      <c r="CF1035" s="4"/>
      <c r="CG1035" s="4"/>
      <c r="CH1035" s="4"/>
      <c r="CI1035" s="4"/>
      <c r="CJ1035" s="4"/>
      <c r="CK1035" s="4"/>
      <c r="CL1035" s="4"/>
      <c r="CM1035" s="4"/>
      <c r="CN1035" s="4"/>
      <c r="CO1035" s="4"/>
      <c r="CP1035" s="4"/>
      <c r="CQ1035" s="4"/>
      <c r="CR1035" s="4"/>
      <c r="CS1035" s="4"/>
      <c r="CT1035" s="4"/>
      <c r="CU1035" s="4"/>
      <c r="CV1035" s="4"/>
      <c r="CW1035" s="4"/>
      <c r="CX1035" s="4"/>
      <c r="CY1035" s="4"/>
      <c r="CZ1035" s="4"/>
      <c r="DA1035" s="4"/>
      <c r="DB1035" s="4"/>
      <c r="DC1035" s="4"/>
      <c r="DD1035" s="4"/>
      <c r="DE1035" s="4"/>
      <c r="DF1035" s="4"/>
      <c r="DG1035" s="4"/>
      <c r="DH1035" s="4"/>
      <c r="DI1035" s="4"/>
      <c r="DJ1035" s="4"/>
      <c r="DK1035" s="4"/>
      <c r="DL1035" s="4"/>
      <c r="DM1035" s="4"/>
      <c r="DN1035" s="4"/>
      <c r="DO1035" s="4"/>
      <c r="DP1035" s="4"/>
      <c r="DQ1035" s="4"/>
      <c r="DR1035" s="4"/>
      <c r="DS1035" s="4"/>
      <c r="DT1035" s="4"/>
      <c r="DU1035" s="4"/>
      <c r="DV1035" s="4"/>
      <c r="DW1035" s="4"/>
      <c r="DX1035" s="4"/>
      <c r="DY1035" s="4"/>
      <c r="DZ1035" s="4"/>
      <c r="EA1035" s="4"/>
      <c r="EB1035" s="4"/>
      <c r="EC1035" s="4"/>
      <c r="ED1035" s="4"/>
      <c r="EE1035" s="4"/>
      <c r="EF1035" s="4"/>
      <c r="EG1035" s="4"/>
      <c r="EH1035" s="4"/>
      <c r="EI1035" s="4"/>
      <c r="EJ1035" s="4"/>
      <c r="EK1035" s="4"/>
      <c r="EL1035" s="4"/>
      <c r="EM1035" s="4"/>
      <c r="EN1035" s="4"/>
      <c r="EO1035" s="4"/>
      <c r="EP1035" s="4"/>
      <c r="EQ1035" s="4"/>
      <c r="ER1035" s="4"/>
      <c r="ES1035" s="4"/>
      <c r="ET1035" s="4"/>
      <c r="EU1035" s="4"/>
      <c r="EV1035" s="4"/>
      <c r="EW1035" s="4"/>
      <c r="EX1035" s="4"/>
      <c r="EY1035" s="4"/>
      <c r="EZ1035" s="4"/>
      <c r="FA1035" s="4"/>
      <c r="FB1035" s="4"/>
      <c r="FC1035" s="4"/>
      <c r="FD1035" s="4"/>
      <c r="FE1035" s="4"/>
      <c r="FF1035" s="4"/>
      <c r="FG1035" s="4"/>
      <c r="FH1035" s="4"/>
      <c r="FI1035" s="4"/>
      <c r="FJ1035" s="4"/>
      <c r="FK1035" s="4"/>
      <c r="FL1035" s="4"/>
      <c r="FM1035" s="4"/>
      <c r="FN1035" s="4"/>
      <c r="FO1035" s="4"/>
      <c r="FP1035" s="4"/>
      <c r="FQ1035" s="4"/>
      <c r="FR1035" s="4"/>
      <c r="FS1035" s="4"/>
      <c r="FT1035" s="4"/>
      <c r="FU1035" s="4"/>
      <c r="FV1035" s="4"/>
      <c r="FW1035" s="4"/>
      <c r="FX1035" s="4"/>
      <c r="FY1035" s="4"/>
      <c r="FZ1035" s="4"/>
      <c r="GA1035" s="4"/>
      <c r="GB1035" s="4"/>
      <c r="GC1035" s="4"/>
      <c r="GD1035" s="4"/>
      <c r="GE1035" s="4"/>
      <c r="GF1035" s="4"/>
      <c r="GG1035" s="4"/>
      <c r="GH1035" s="4"/>
      <c r="GI1035" s="4"/>
      <c r="GJ1035" s="4"/>
      <c r="GK1035" s="4"/>
      <c r="GL1035" s="4"/>
      <c r="GM1035" s="4"/>
      <c r="GN1035" s="4"/>
      <c r="GO1035" s="4"/>
      <c r="GP1035" s="4"/>
      <c r="GQ1035" s="4"/>
      <c r="GR1035" s="4"/>
      <c r="GS1035" s="4"/>
      <c r="GT1035" s="4"/>
      <c r="GU1035" s="4"/>
      <c r="GV1035" s="4"/>
      <c r="GW1035" s="4"/>
      <c r="GX1035" s="4"/>
    </row>
    <row r="1036" spans="1:206" s="3" customFormat="1" x14ac:dyDescent="0.25">
      <c r="A1036" s="15"/>
      <c r="B1036" s="59"/>
      <c r="C1036" s="60"/>
      <c r="D1036" s="17"/>
      <c r="E1036" s="17"/>
      <c r="F1036" s="17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  <c r="BL1036" s="4"/>
      <c r="BM1036" s="4"/>
      <c r="BN1036" s="4"/>
      <c r="BO1036" s="4"/>
      <c r="BP1036" s="4"/>
      <c r="BQ1036" s="4"/>
      <c r="BR1036" s="4"/>
      <c r="BS1036" s="4"/>
      <c r="BT1036" s="4"/>
      <c r="BU1036" s="4"/>
      <c r="BV1036" s="4"/>
      <c r="BW1036" s="4"/>
      <c r="BX1036" s="4"/>
      <c r="BY1036" s="4"/>
      <c r="BZ1036" s="4"/>
      <c r="CA1036" s="4"/>
      <c r="CB1036" s="4"/>
      <c r="CC1036" s="4"/>
      <c r="CD1036" s="4"/>
      <c r="CE1036" s="4"/>
      <c r="CF1036" s="4"/>
      <c r="CG1036" s="4"/>
      <c r="CH1036" s="4"/>
      <c r="CI1036" s="4"/>
      <c r="CJ1036" s="4"/>
      <c r="CK1036" s="4"/>
      <c r="CL1036" s="4"/>
      <c r="CM1036" s="4"/>
      <c r="CN1036" s="4"/>
      <c r="CO1036" s="4"/>
      <c r="CP1036" s="4"/>
      <c r="CQ1036" s="4"/>
      <c r="CR1036" s="4"/>
      <c r="CS1036" s="4"/>
      <c r="CT1036" s="4"/>
      <c r="CU1036" s="4"/>
      <c r="CV1036" s="4"/>
      <c r="CW1036" s="4"/>
      <c r="CX1036" s="4"/>
      <c r="CY1036" s="4"/>
      <c r="CZ1036" s="4"/>
      <c r="DA1036" s="4"/>
      <c r="DB1036" s="4"/>
      <c r="DC1036" s="4"/>
      <c r="DD1036" s="4"/>
      <c r="DE1036" s="4"/>
      <c r="DF1036" s="4"/>
      <c r="DG1036" s="4"/>
      <c r="DH1036" s="4"/>
      <c r="DI1036" s="4"/>
      <c r="DJ1036" s="4"/>
      <c r="DK1036" s="4"/>
      <c r="DL1036" s="4"/>
      <c r="DM1036" s="4"/>
      <c r="DN1036" s="4"/>
      <c r="DO1036" s="4"/>
      <c r="DP1036" s="4"/>
      <c r="DQ1036" s="4"/>
      <c r="DR1036" s="4"/>
      <c r="DS1036" s="4"/>
      <c r="DT1036" s="4"/>
      <c r="DU1036" s="4"/>
      <c r="DV1036" s="4"/>
      <c r="DW1036" s="4"/>
      <c r="DX1036" s="4"/>
      <c r="DY1036" s="4"/>
      <c r="DZ1036" s="4"/>
      <c r="EA1036" s="4"/>
      <c r="EB1036" s="4"/>
      <c r="EC1036" s="4"/>
      <c r="ED1036" s="4"/>
      <c r="EE1036" s="4"/>
      <c r="EF1036" s="4"/>
      <c r="EG1036" s="4"/>
      <c r="EH1036" s="4"/>
      <c r="EI1036" s="4"/>
      <c r="EJ1036" s="4"/>
      <c r="EK1036" s="4"/>
      <c r="EL1036" s="4"/>
      <c r="EM1036" s="4"/>
      <c r="EN1036" s="4"/>
      <c r="EO1036" s="4"/>
      <c r="EP1036" s="4"/>
      <c r="EQ1036" s="4"/>
      <c r="ER1036" s="4"/>
      <c r="ES1036" s="4"/>
      <c r="ET1036" s="4"/>
      <c r="EU1036" s="4"/>
      <c r="EV1036" s="4"/>
      <c r="EW1036" s="4"/>
      <c r="EX1036" s="4"/>
      <c r="EY1036" s="4"/>
      <c r="EZ1036" s="4"/>
      <c r="FA1036" s="4"/>
      <c r="FB1036" s="4"/>
      <c r="FC1036" s="4"/>
      <c r="FD1036" s="4"/>
      <c r="FE1036" s="4"/>
      <c r="FF1036" s="4"/>
      <c r="FG1036" s="4"/>
      <c r="FH1036" s="4"/>
      <c r="FI1036" s="4"/>
      <c r="FJ1036" s="4"/>
      <c r="FK1036" s="4"/>
      <c r="FL1036" s="4"/>
      <c r="FM1036" s="4"/>
      <c r="FN1036" s="4"/>
      <c r="FO1036" s="4"/>
      <c r="FP1036" s="4"/>
      <c r="FQ1036" s="4"/>
      <c r="FR1036" s="4"/>
      <c r="FS1036" s="4"/>
      <c r="FT1036" s="4"/>
      <c r="FU1036" s="4"/>
      <c r="FV1036" s="4"/>
      <c r="FW1036" s="4"/>
      <c r="FX1036" s="4"/>
      <c r="FY1036" s="4"/>
      <c r="FZ1036" s="4"/>
      <c r="GA1036" s="4"/>
      <c r="GB1036" s="4"/>
      <c r="GC1036" s="4"/>
      <c r="GD1036" s="4"/>
      <c r="GE1036" s="4"/>
      <c r="GF1036" s="4"/>
      <c r="GG1036" s="4"/>
      <c r="GH1036" s="4"/>
      <c r="GI1036" s="4"/>
      <c r="GJ1036" s="4"/>
      <c r="GK1036" s="4"/>
      <c r="GL1036" s="4"/>
      <c r="GM1036" s="4"/>
      <c r="GN1036" s="4"/>
      <c r="GO1036" s="4"/>
      <c r="GP1036" s="4"/>
      <c r="GQ1036" s="4"/>
      <c r="GR1036" s="4"/>
      <c r="GS1036" s="4"/>
      <c r="GT1036" s="4"/>
      <c r="GU1036" s="4"/>
      <c r="GV1036" s="4"/>
      <c r="GW1036" s="4"/>
      <c r="GX1036" s="4"/>
    </row>
    <row r="1037" spans="1:206" s="3" customFormat="1" x14ac:dyDescent="0.25">
      <c r="A1037" s="15"/>
      <c r="B1037" s="59"/>
      <c r="C1037" s="60"/>
      <c r="D1037" s="17"/>
      <c r="E1037" s="17"/>
      <c r="F1037" s="17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  <c r="BL1037" s="4"/>
      <c r="BM1037" s="4"/>
      <c r="BN1037" s="4"/>
      <c r="BO1037" s="4"/>
      <c r="BP1037" s="4"/>
      <c r="BQ1037" s="4"/>
      <c r="BR1037" s="4"/>
      <c r="BS1037" s="4"/>
      <c r="BT1037" s="4"/>
      <c r="BU1037" s="4"/>
      <c r="BV1037" s="4"/>
      <c r="BW1037" s="4"/>
      <c r="BX1037" s="4"/>
      <c r="BY1037" s="4"/>
      <c r="BZ1037" s="4"/>
      <c r="CA1037" s="4"/>
      <c r="CB1037" s="4"/>
      <c r="CC1037" s="4"/>
      <c r="CD1037" s="4"/>
      <c r="CE1037" s="4"/>
      <c r="CF1037" s="4"/>
      <c r="CG1037" s="4"/>
      <c r="CH1037" s="4"/>
      <c r="CI1037" s="4"/>
      <c r="CJ1037" s="4"/>
      <c r="CK1037" s="4"/>
      <c r="CL1037" s="4"/>
      <c r="CM1037" s="4"/>
      <c r="CN1037" s="4"/>
      <c r="CO1037" s="4"/>
      <c r="CP1037" s="4"/>
      <c r="CQ1037" s="4"/>
      <c r="CR1037" s="4"/>
      <c r="CS1037" s="4"/>
      <c r="CT1037" s="4"/>
      <c r="CU1037" s="4"/>
      <c r="CV1037" s="4"/>
      <c r="CW1037" s="4"/>
      <c r="CX1037" s="4"/>
      <c r="CY1037" s="4"/>
      <c r="CZ1037" s="4"/>
      <c r="DA1037" s="4"/>
      <c r="DB1037" s="4"/>
      <c r="DC1037" s="4"/>
      <c r="DD1037" s="4"/>
      <c r="DE1037" s="4"/>
      <c r="DF1037" s="4"/>
      <c r="DG1037" s="4"/>
      <c r="DH1037" s="4"/>
      <c r="DI1037" s="4"/>
      <c r="DJ1037" s="4"/>
      <c r="DK1037" s="4"/>
      <c r="DL1037" s="4"/>
      <c r="DM1037" s="4"/>
      <c r="DN1037" s="4"/>
      <c r="DO1037" s="4"/>
      <c r="DP1037" s="4"/>
      <c r="DQ1037" s="4"/>
      <c r="DR1037" s="4"/>
      <c r="DS1037" s="4"/>
      <c r="DT1037" s="4"/>
      <c r="DU1037" s="4"/>
      <c r="DV1037" s="4"/>
      <c r="DW1037" s="4"/>
      <c r="DX1037" s="4"/>
      <c r="DY1037" s="4"/>
      <c r="DZ1037" s="4"/>
      <c r="EA1037" s="4"/>
      <c r="EB1037" s="4"/>
      <c r="EC1037" s="4"/>
      <c r="ED1037" s="4"/>
      <c r="EE1037" s="4"/>
      <c r="EF1037" s="4"/>
      <c r="EG1037" s="4"/>
      <c r="EH1037" s="4"/>
      <c r="EI1037" s="4"/>
      <c r="EJ1037" s="4"/>
      <c r="EK1037" s="4"/>
      <c r="EL1037" s="4"/>
      <c r="EM1037" s="4"/>
      <c r="EN1037" s="4"/>
      <c r="EO1037" s="4"/>
      <c r="EP1037" s="4"/>
      <c r="EQ1037" s="4"/>
      <c r="ER1037" s="4"/>
      <c r="ES1037" s="4"/>
      <c r="ET1037" s="4"/>
      <c r="EU1037" s="4"/>
      <c r="EV1037" s="4"/>
      <c r="EW1037" s="4"/>
      <c r="EX1037" s="4"/>
      <c r="EY1037" s="4"/>
      <c r="EZ1037" s="4"/>
      <c r="FA1037" s="4"/>
      <c r="FB1037" s="4"/>
      <c r="FC1037" s="4"/>
      <c r="FD1037" s="4"/>
      <c r="FE1037" s="4"/>
      <c r="FF1037" s="4"/>
      <c r="FG1037" s="4"/>
      <c r="FH1037" s="4"/>
      <c r="FI1037" s="4"/>
      <c r="FJ1037" s="4"/>
      <c r="FK1037" s="4"/>
      <c r="FL1037" s="4"/>
      <c r="FM1037" s="4"/>
      <c r="FN1037" s="4"/>
      <c r="FO1037" s="4"/>
      <c r="FP1037" s="4"/>
      <c r="FQ1037" s="4"/>
      <c r="FR1037" s="4"/>
      <c r="FS1037" s="4"/>
      <c r="FT1037" s="4"/>
      <c r="FU1037" s="4"/>
      <c r="FV1037" s="4"/>
      <c r="FW1037" s="4"/>
      <c r="FX1037" s="4"/>
      <c r="FY1037" s="4"/>
      <c r="FZ1037" s="4"/>
      <c r="GA1037" s="4"/>
      <c r="GB1037" s="4"/>
      <c r="GC1037" s="4"/>
      <c r="GD1037" s="4"/>
      <c r="GE1037" s="4"/>
      <c r="GF1037" s="4"/>
      <c r="GG1037" s="4"/>
      <c r="GH1037" s="4"/>
      <c r="GI1037" s="4"/>
      <c r="GJ1037" s="4"/>
      <c r="GK1037" s="4"/>
      <c r="GL1037" s="4"/>
      <c r="GM1037" s="4"/>
      <c r="GN1037" s="4"/>
      <c r="GO1037" s="4"/>
      <c r="GP1037" s="4"/>
      <c r="GQ1037" s="4"/>
      <c r="GR1037" s="4"/>
      <c r="GS1037" s="4"/>
      <c r="GT1037" s="4"/>
      <c r="GU1037" s="4"/>
      <c r="GV1037" s="4"/>
      <c r="GW1037" s="4"/>
      <c r="GX1037" s="4"/>
    </row>
    <row r="1038" spans="1:206" s="3" customFormat="1" x14ac:dyDescent="0.25">
      <c r="A1038" s="15"/>
      <c r="B1038" s="59"/>
      <c r="C1038" s="60"/>
      <c r="D1038" s="17"/>
      <c r="E1038" s="17"/>
      <c r="F1038" s="17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  <c r="BL1038" s="4"/>
      <c r="BM1038" s="4"/>
      <c r="BN1038" s="4"/>
      <c r="BO1038" s="4"/>
      <c r="BP1038" s="4"/>
      <c r="BQ1038" s="4"/>
      <c r="BR1038" s="4"/>
      <c r="BS1038" s="4"/>
      <c r="BT1038" s="4"/>
      <c r="BU1038" s="4"/>
      <c r="BV1038" s="4"/>
      <c r="BW1038" s="4"/>
      <c r="BX1038" s="4"/>
      <c r="BY1038" s="4"/>
      <c r="BZ1038" s="4"/>
      <c r="CA1038" s="4"/>
      <c r="CB1038" s="4"/>
      <c r="CC1038" s="4"/>
      <c r="CD1038" s="4"/>
      <c r="CE1038" s="4"/>
      <c r="CF1038" s="4"/>
      <c r="CG1038" s="4"/>
      <c r="CH1038" s="4"/>
      <c r="CI1038" s="4"/>
      <c r="CJ1038" s="4"/>
      <c r="CK1038" s="4"/>
      <c r="CL1038" s="4"/>
      <c r="CM1038" s="4"/>
      <c r="CN1038" s="4"/>
      <c r="CO1038" s="4"/>
      <c r="CP1038" s="4"/>
      <c r="CQ1038" s="4"/>
      <c r="CR1038" s="4"/>
      <c r="CS1038" s="4"/>
      <c r="CT1038" s="4"/>
      <c r="CU1038" s="4"/>
      <c r="CV1038" s="4"/>
      <c r="CW1038" s="4"/>
      <c r="CX1038" s="4"/>
      <c r="CY1038" s="4"/>
      <c r="CZ1038" s="4"/>
      <c r="DA1038" s="4"/>
      <c r="DB1038" s="4"/>
      <c r="DC1038" s="4"/>
      <c r="DD1038" s="4"/>
      <c r="DE1038" s="4"/>
      <c r="DF1038" s="4"/>
      <c r="DG1038" s="4"/>
      <c r="DH1038" s="4"/>
      <c r="DI1038" s="4"/>
      <c r="DJ1038" s="4"/>
      <c r="DK1038" s="4"/>
      <c r="DL1038" s="4"/>
      <c r="DM1038" s="4"/>
      <c r="DN1038" s="4"/>
      <c r="DO1038" s="4"/>
      <c r="DP1038" s="4"/>
      <c r="DQ1038" s="4"/>
      <c r="DR1038" s="4"/>
      <c r="DS1038" s="4"/>
      <c r="DT1038" s="4"/>
      <c r="DU1038" s="4"/>
      <c r="DV1038" s="4"/>
      <c r="DW1038" s="4"/>
      <c r="DX1038" s="4"/>
      <c r="DY1038" s="4"/>
      <c r="DZ1038" s="4"/>
      <c r="EA1038" s="4"/>
      <c r="EB1038" s="4"/>
      <c r="EC1038" s="4"/>
      <c r="ED1038" s="4"/>
      <c r="EE1038" s="4"/>
      <c r="EF1038" s="4"/>
      <c r="EG1038" s="4"/>
      <c r="EH1038" s="4"/>
      <c r="EI1038" s="4"/>
      <c r="EJ1038" s="4"/>
      <c r="EK1038" s="4"/>
      <c r="EL1038" s="4"/>
      <c r="EM1038" s="4"/>
      <c r="EN1038" s="4"/>
      <c r="EO1038" s="4"/>
      <c r="EP1038" s="4"/>
      <c r="EQ1038" s="4"/>
      <c r="ER1038" s="4"/>
      <c r="ES1038" s="4"/>
      <c r="ET1038" s="4"/>
      <c r="EU1038" s="4"/>
      <c r="EV1038" s="4"/>
      <c r="EW1038" s="4"/>
      <c r="EX1038" s="4"/>
      <c r="EY1038" s="4"/>
      <c r="EZ1038" s="4"/>
      <c r="FA1038" s="4"/>
      <c r="FB1038" s="4"/>
      <c r="FC1038" s="4"/>
      <c r="FD1038" s="4"/>
      <c r="FE1038" s="4"/>
      <c r="FF1038" s="4"/>
      <c r="FG1038" s="4"/>
      <c r="FH1038" s="4"/>
      <c r="FI1038" s="4"/>
      <c r="FJ1038" s="4"/>
      <c r="FK1038" s="4"/>
      <c r="FL1038" s="4"/>
      <c r="FM1038" s="4"/>
      <c r="FN1038" s="4"/>
      <c r="FO1038" s="4"/>
      <c r="FP1038" s="4"/>
      <c r="FQ1038" s="4"/>
      <c r="FR1038" s="4"/>
      <c r="FS1038" s="4"/>
      <c r="FT1038" s="4"/>
      <c r="FU1038" s="4"/>
      <c r="FV1038" s="4"/>
      <c r="FW1038" s="4"/>
      <c r="FX1038" s="4"/>
      <c r="FY1038" s="4"/>
      <c r="FZ1038" s="4"/>
      <c r="GA1038" s="4"/>
      <c r="GB1038" s="4"/>
      <c r="GC1038" s="4"/>
      <c r="GD1038" s="4"/>
      <c r="GE1038" s="4"/>
      <c r="GF1038" s="4"/>
      <c r="GG1038" s="4"/>
      <c r="GH1038" s="4"/>
      <c r="GI1038" s="4"/>
      <c r="GJ1038" s="4"/>
      <c r="GK1038" s="4"/>
      <c r="GL1038" s="4"/>
      <c r="GM1038" s="4"/>
      <c r="GN1038" s="4"/>
      <c r="GO1038" s="4"/>
      <c r="GP1038" s="4"/>
      <c r="GQ1038" s="4"/>
      <c r="GR1038" s="4"/>
      <c r="GS1038" s="4"/>
      <c r="GT1038" s="4"/>
      <c r="GU1038" s="4"/>
      <c r="GV1038" s="4"/>
      <c r="GW1038" s="4"/>
      <c r="GX1038" s="4"/>
    </row>
    <row r="1039" spans="1:206" s="3" customFormat="1" x14ac:dyDescent="0.25">
      <c r="A1039" s="15"/>
      <c r="B1039" s="59"/>
      <c r="C1039" s="60"/>
      <c r="D1039" s="17"/>
      <c r="E1039" s="17"/>
      <c r="F1039" s="17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  <c r="BL1039" s="4"/>
      <c r="BM1039" s="4"/>
      <c r="BN1039" s="4"/>
      <c r="BO1039" s="4"/>
      <c r="BP1039" s="4"/>
      <c r="BQ1039" s="4"/>
      <c r="BR1039" s="4"/>
      <c r="BS1039" s="4"/>
      <c r="BT1039" s="4"/>
      <c r="BU1039" s="4"/>
      <c r="BV1039" s="4"/>
      <c r="BW1039" s="4"/>
      <c r="BX1039" s="4"/>
      <c r="BY1039" s="4"/>
      <c r="BZ1039" s="4"/>
      <c r="CA1039" s="4"/>
      <c r="CB1039" s="4"/>
      <c r="CC1039" s="4"/>
      <c r="CD1039" s="4"/>
      <c r="CE1039" s="4"/>
      <c r="CF1039" s="4"/>
      <c r="CG1039" s="4"/>
      <c r="CH1039" s="4"/>
      <c r="CI1039" s="4"/>
      <c r="CJ1039" s="4"/>
      <c r="CK1039" s="4"/>
      <c r="CL1039" s="4"/>
      <c r="CM1039" s="4"/>
      <c r="CN1039" s="4"/>
      <c r="CO1039" s="4"/>
      <c r="CP1039" s="4"/>
      <c r="CQ1039" s="4"/>
      <c r="CR1039" s="4"/>
      <c r="CS1039" s="4"/>
      <c r="CT1039" s="4"/>
      <c r="CU1039" s="4"/>
      <c r="CV1039" s="4"/>
      <c r="CW1039" s="4"/>
      <c r="CX1039" s="4"/>
      <c r="CY1039" s="4"/>
      <c r="CZ1039" s="4"/>
      <c r="DA1039" s="4"/>
      <c r="DB1039" s="4"/>
      <c r="DC1039" s="4"/>
      <c r="DD1039" s="4"/>
      <c r="DE1039" s="4"/>
      <c r="DF1039" s="4"/>
      <c r="DG1039" s="4"/>
      <c r="DH1039" s="4"/>
      <c r="DI1039" s="4"/>
      <c r="DJ1039" s="4"/>
      <c r="DK1039" s="4"/>
      <c r="DL1039" s="4"/>
      <c r="DM1039" s="4"/>
      <c r="DN1039" s="4"/>
      <c r="DO1039" s="4"/>
      <c r="DP1039" s="4"/>
      <c r="DQ1039" s="4"/>
      <c r="DR1039" s="4"/>
      <c r="DS1039" s="4"/>
      <c r="DT1039" s="4"/>
      <c r="DU1039" s="4"/>
      <c r="DV1039" s="4"/>
      <c r="DW1039" s="4"/>
      <c r="DX1039" s="4"/>
      <c r="DY1039" s="4"/>
      <c r="DZ1039" s="4"/>
      <c r="EA1039" s="4"/>
      <c r="EB1039" s="4"/>
      <c r="EC1039" s="4"/>
      <c r="ED1039" s="4"/>
      <c r="EE1039" s="4"/>
      <c r="EF1039" s="4"/>
      <c r="EG1039" s="4"/>
      <c r="EH1039" s="4"/>
      <c r="EI1039" s="4"/>
      <c r="EJ1039" s="4"/>
      <c r="EK1039" s="4"/>
      <c r="EL1039" s="4"/>
      <c r="EM1039" s="4"/>
      <c r="EN1039" s="4"/>
      <c r="EO1039" s="4"/>
      <c r="EP1039" s="4"/>
      <c r="EQ1039" s="4"/>
      <c r="ER1039" s="4"/>
      <c r="ES1039" s="4"/>
      <c r="ET1039" s="4"/>
      <c r="EU1039" s="4"/>
      <c r="EV1039" s="4"/>
      <c r="EW1039" s="4"/>
      <c r="EX1039" s="4"/>
      <c r="EY1039" s="4"/>
      <c r="EZ1039" s="4"/>
      <c r="FA1039" s="4"/>
      <c r="FB1039" s="4"/>
      <c r="FC1039" s="4"/>
      <c r="FD1039" s="4"/>
      <c r="FE1039" s="4"/>
      <c r="FF1039" s="4"/>
      <c r="FG1039" s="4"/>
      <c r="FH1039" s="4"/>
      <c r="FI1039" s="4"/>
      <c r="FJ1039" s="4"/>
      <c r="FK1039" s="4"/>
      <c r="FL1039" s="4"/>
      <c r="FM1039" s="4"/>
      <c r="FN1039" s="4"/>
      <c r="FO1039" s="4"/>
      <c r="FP1039" s="4"/>
      <c r="FQ1039" s="4"/>
      <c r="FR1039" s="4"/>
      <c r="FS1039" s="4"/>
      <c r="FT1039" s="4"/>
      <c r="FU1039" s="4"/>
      <c r="FV1039" s="4"/>
      <c r="FW1039" s="4"/>
      <c r="FX1039" s="4"/>
      <c r="FY1039" s="4"/>
      <c r="FZ1039" s="4"/>
      <c r="GA1039" s="4"/>
      <c r="GB1039" s="4"/>
      <c r="GC1039" s="4"/>
      <c r="GD1039" s="4"/>
      <c r="GE1039" s="4"/>
      <c r="GF1039" s="4"/>
      <c r="GG1039" s="4"/>
      <c r="GH1039" s="4"/>
      <c r="GI1039" s="4"/>
      <c r="GJ1039" s="4"/>
      <c r="GK1039" s="4"/>
      <c r="GL1039" s="4"/>
      <c r="GM1039" s="4"/>
      <c r="GN1039" s="4"/>
      <c r="GO1039" s="4"/>
      <c r="GP1039" s="4"/>
      <c r="GQ1039" s="4"/>
      <c r="GR1039" s="4"/>
      <c r="GS1039" s="4"/>
      <c r="GT1039" s="4"/>
      <c r="GU1039" s="4"/>
      <c r="GV1039" s="4"/>
      <c r="GW1039" s="4"/>
      <c r="GX1039" s="4"/>
    </row>
    <row r="1040" spans="1:206" s="3" customFormat="1" x14ac:dyDescent="0.25">
      <c r="A1040" s="15"/>
      <c r="B1040" s="59"/>
      <c r="C1040" s="60"/>
      <c r="D1040" s="17"/>
      <c r="E1040" s="17"/>
      <c r="F1040" s="17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  <c r="BL1040" s="4"/>
      <c r="BM1040" s="4"/>
      <c r="BN1040" s="4"/>
      <c r="BO1040" s="4"/>
      <c r="BP1040" s="4"/>
      <c r="BQ1040" s="4"/>
      <c r="BR1040" s="4"/>
      <c r="BS1040" s="4"/>
      <c r="BT1040" s="4"/>
      <c r="BU1040" s="4"/>
      <c r="BV1040" s="4"/>
      <c r="BW1040" s="4"/>
      <c r="BX1040" s="4"/>
      <c r="BY1040" s="4"/>
      <c r="BZ1040" s="4"/>
      <c r="CA1040" s="4"/>
      <c r="CB1040" s="4"/>
      <c r="CC1040" s="4"/>
      <c r="CD1040" s="4"/>
      <c r="CE1040" s="4"/>
      <c r="CF1040" s="4"/>
      <c r="CG1040" s="4"/>
      <c r="CH1040" s="4"/>
      <c r="CI1040" s="4"/>
      <c r="CJ1040" s="4"/>
      <c r="CK1040" s="4"/>
      <c r="CL1040" s="4"/>
      <c r="CM1040" s="4"/>
      <c r="CN1040" s="4"/>
      <c r="CO1040" s="4"/>
      <c r="CP1040" s="4"/>
      <c r="CQ1040" s="4"/>
      <c r="CR1040" s="4"/>
      <c r="CS1040" s="4"/>
      <c r="CT1040" s="4"/>
      <c r="CU1040" s="4"/>
      <c r="CV1040" s="4"/>
      <c r="CW1040" s="4"/>
      <c r="CX1040" s="4"/>
      <c r="CY1040" s="4"/>
      <c r="CZ1040" s="4"/>
      <c r="DA1040" s="4"/>
      <c r="DB1040" s="4"/>
      <c r="DC1040" s="4"/>
      <c r="DD1040" s="4"/>
      <c r="DE1040" s="4"/>
      <c r="DF1040" s="4"/>
      <c r="DG1040" s="4"/>
      <c r="DH1040" s="4"/>
      <c r="DI1040" s="4"/>
      <c r="DJ1040" s="4"/>
      <c r="DK1040" s="4"/>
      <c r="DL1040" s="4"/>
      <c r="DM1040" s="4"/>
      <c r="DN1040" s="4"/>
      <c r="DO1040" s="4"/>
      <c r="DP1040" s="4"/>
      <c r="DQ1040" s="4"/>
      <c r="DR1040" s="4"/>
      <c r="DS1040" s="4"/>
      <c r="DT1040" s="4"/>
      <c r="DU1040" s="4"/>
      <c r="DV1040" s="4"/>
      <c r="DW1040" s="4"/>
      <c r="DX1040" s="4"/>
      <c r="DY1040" s="4"/>
      <c r="DZ1040" s="4"/>
      <c r="EA1040" s="4"/>
      <c r="EB1040" s="4"/>
      <c r="EC1040" s="4"/>
      <c r="ED1040" s="4"/>
      <c r="EE1040" s="4"/>
      <c r="EF1040" s="4"/>
      <c r="EG1040" s="4"/>
      <c r="EH1040" s="4"/>
      <c r="EI1040" s="4"/>
      <c r="EJ1040" s="4"/>
      <c r="EK1040" s="4"/>
      <c r="EL1040" s="4"/>
      <c r="EM1040" s="4"/>
      <c r="EN1040" s="4"/>
      <c r="EO1040" s="4"/>
      <c r="EP1040" s="4"/>
      <c r="EQ1040" s="4"/>
      <c r="ER1040" s="4"/>
      <c r="ES1040" s="4"/>
      <c r="ET1040" s="4"/>
      <c r="EU1040" s="4"/>
      <c r="EV1040" s="4"/>
      <c r="EW1040" s="4"/>
      <c r="EX1040" s="4"/>
      <c r="EY1040" s="4"/>
      <c r="EZ1040" s="4"/>
      <c r="FA1040" s="4"/>
      <c r="FB1040" s="4"/>
      <c r="FC1040" s="4"/>
      <c r="FD1040" s="4"/>
      <c r="FE1040" s="4"/>
      <c r="FF1040" s="4"/>
      <c r="FG1040" s="4"/>
      <c r="FH1040" s="4"/>
      <c r="FI1040" s="4"/>
      <c r="FJ1040" s="4"/>
      <c r="FK1040" s="4"/>
      <c r="FL1040" s="4"/>
      <c r="FM1040" s="4"/>
      <c r="FN1040" s="4"/>
      <c r="FO1040" s="4"/>
      <c r="FP1040" s="4"/>
      <c r="FQ1040" s="4"/>
      <c r="FR1040" s="4"/>
      <c r="FS1040" s="4"/>
      <c r="FT1040" s="4"/>
      <c r="FU1040" s="4"/>
      <c r="FV1040" s="4"/>
      <c r="FW1040" s="4"/>
      <c r="FX1040" s="4"/>
      <c r="FY1040" s="4"/>
      <c r="FZ1040" s="4"/>
      <c r="GA1040" s="4"/>
      <c r="GB1040" s="4"/>
      <c r="GC1040" s="4"/>
      <c r="GD1040" s="4"/>
      <c r="GE1040" s="4"/>
      <c r="GF1040" s="4"/>
      <c r="GG1040" s="4"/>
      <c r="GH1040" s="4"/>
      <c r="GI1040" s="4"/>
      <c r="GJ1040" s="4"/>
      <c r="GK1040" s="4"/>
      <c r="GL1040" s="4"/>
      <c r="GM1040" s="4"/>
      <c r="GN1040" s="4"/>
      <c r="GO1040" s="4"/>
      <c r="GP1040" s="4"/>
      <c r="GQ1040" s="4"/>
      <c r="GR1040" s="4"/>
      <c r="GS1040" s="4"/>
      <c r="GT1040" s="4"/>
      <c r="GU1040" s="4"/>
      <c r="GV1040" s="4"/>
      <c r="GW1040" s="4"/>
      <c r="GX1040" s="4"/>
    </row>
    <row r="1041" spans="1:206" s="3" customFormat="1" x14ac:dyDescent="0.25">
      <c r="A1041" s="15"/>
      <c r="B1041" s="59"/>
      <c r="C1041" s="60"/>
      <c r="D1041" s="17"/>
      <c r="E1041" s="17"/>
      <c r="F1041" s="17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  <c r="BL1041" s="4"/>
      <c r="BM1041" s="4"/>
      <c r="BN1041" s="4"/>
      <c r="BO1041" s="4"/>
      <c r="BP1041" s="4"/>
      <c r="BQ1041" s="4"/>
      <c r="BR1041" s="4"/>
      <c r="BS1041" s="4"/>
      <c r="BT1041" s="4"/>
      <c r="BU1041" s="4"/>
      <c r="BV1041" s="4"/>
      <c r="BW1041" s="4"/>
      <c r="BX1041" s="4"/>
      <c r="BY1041" s="4"/>
      <c r="BZ1041" s="4"/>
      <c r="CA1041" s="4"/>
      <c r="CB1041" s="4"/>
      <c r="CC1041" s="4"/>
      <c r="CD1041" s="4"/>
      <c r="CE1041" s="4"/>
      <c r="CF1041" s="4"/>
      <c r="CG1041" s="4"/>
      <c r="CH1041" s="4"/>
      <c r="CI1041" s="4"/>
      <c r="CJ1041" s="4"/>
      <c r="CK1041" s="4"/>
      <c r="CL1041" s="4"/>
      <c r="CM1041" s="4"/>
      <c r="CN1041" s="4"/>
      <c r="CO1041" s="4"/>
      <c r="CP1041" s="4"/>
      <c r="CQ1041" s="4"/>
      <c r="CR1041" s="4"/>
      <c r="CS1041" s="4"/>
      <c r="CT1041" s="4"/>
      <c r="CU1041" s="4"/>
      <c r="CV1041" s="4"/>
      <c r="CW1041" s="4"/>
      <c r="CX1041" s="4"/>
      <c r="CY1041" s="4"/>
      <c r="CZ1041" s="4"/>
      <c r="DA1041" s="4"/>
      <c r="DB1041" s="4"/>
      <c r="DC1041" s="4"/>
      <c r="DD1041" s="4"/>
      <c r="DE1041" s="4"/>
      <c r="DF1041" s="4"/>
      <c r="DG1041" s="4"/>
      <c r="DH1041" s="4"/>
      <c r="DI1041" s="4"/>
      <c r="DJ1041" s="4"/>
      <c r="DK1041" s="4"/>
      <c r="DL1041" s="4"/>
      <c r="DM1041" s="4"/>
      <c r="DN1041" s="4"/>
      <c r="DO1041" s="4"/>
      <c r="DP1041" s="4"/>
      <c r="DQ1041" s="4"/>
      <c r="DR1041" s="4"/>
      <c r="DS1041" s="4"/>
      <c r="DT1041" s="4"/>
      <c r="DU1041" s="4"/>
      <c r="DV1041" s="4"/>
      <c r="DW1041" s="4"/>
      <c r="DX1041" s="4"/>
      <c r="DY1041" s="4"/>
      <c r="DZ1041" s="4"/>
      <c r="EA1041" s="4"/>
      <c r="EB1041" s="4"/>
      <c r="EC1041" s="4"/>
      <c r="ED1041" s="4"/>
      <c r="EE1041" s="4"/>
      <c r="EF1041" s="4"/>
      <c r="EG1041" s="4"/>
      <c r="EH1041" s="4"/>
      <c r="EI1041" s="4"/>
      <c r="EJ1041" s="4"/>
      <c r="EK1041" s="4"/>
      <c r="EL1041" s="4"/>
      <c r="EM1041" s="4"/>
      <c r="EN1041" s="4"/>
      <c r="EO1041" s="4"/>
      <c r="EP1041" s="4"/>
      <c r="EQ1041" s="4"/>
      <c r="ER1041" s="4"/>
      <c r="ES1041" s="4"/>
      <c r="ET1041" s="4"/>
      <c r="EU1041" s="4"/>
      <c r="EV1041" s="4"/>
      <c r="EW1041" s="4"/>
      <c r="EX1041" s="4"/>
      <c r="EY1041" s="4"/>
      <c r="EZ1041" s="4"/>
      <c r="FA1041" s="4"/>
      <c r="FB1041" s="4"/>
      <c r="FC1041" s="4"/>
      <c r="FD1041" s="4"/>
      <c r="FE1041" s="4"/>
      <c r="FF1041" s="4"/>
      <c r="FG1041" s="4"/>
      <c r="FH1041" s="4"/>
      <c r="FI1041" s="4"/>
      <c r="FJ1041" s="4"/>
      <c r="FK1041" s="4"/>
      <c r="FL1041" s="4"/>
      <c r="FM1041" s="4"/>
      <c r="FN1041" s="4"/>
      <c r="FO1041" s="4"/>
      <c r="FP1041" s="4"/>
      <c r="FQ1041" s="4"/>
      <c r="FR1041" s="4"/>
      <c r="FS1041" s="4"/>
      <c r="FT1041" s="4"/>
      <c r="FU1041" s="4"/>
      <c r="FV1041" s="4"/>
      <c r="FW1041" s="4"/>
      <c r="FX1041" s="4"/>
      <c r="FY1041" s="4"/>
      <c r="FZ1041" s="4"/>
      <c r="GA1041" s="4"/>
      <c r="GB1041" s="4"/>
      <c r="GC1041" s="4"/>
      <c r="GD1041" s="4"/>
      <c r="GE1041" s="4"/>
      <c r="GF1041" s="4"/>
      <c r="GG1041" s="4"/>
      <c r="GH1041" s="4"/>
      <c r="GI1041" s="4"/>
      <c r="GJ1041" s="4"/>
      <c r="GK1041" s="4"/>
      <c r="GL1041" s="4"/>
      <c r="GM1041" s="4"/>
      <c r="GN1041" s="4"/>
      <c r="GO1041" s="4"/>
      <c r="GP1041" s="4"/>
      <c r="GQ1041" s="4"/>
      <c r="GR1041" s="4"/>
      <c r="GS1041" s="4"/>
      <c r="GT1041" s="4"/>
      <c r="GU1041" s="4"/>
      <c r="GV1041" s="4"/>
      <c r="GW1041" s="4"/>
      <c r="GX1041" s="4"/>
    </row>
    <row r="1042" spans="1:206" s="3" customFormat="1" x14ac:dyDescent="0.25">
      <c r="A1042" s="15"/>
      <c r="B1042" s="59"/>
      <c r="C1042" s="60"/>
      <c r="D1042" s="17"/>
      <c r="E1042" s="17"/>
      <c r="F1042" s="17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  <c r="BL1042" s="4"/>
      <c r="BM1042" s="4"/>
      <c r="BN1042" s="4"/>
      <c r="BO1042" s="4"/>
      <c r="BP1042" s="4"/>
      <c r="BQ1042" s="4"/>
      <c r="BR1042" s="4"/>
      <c r="BS1042" s="4"/>
      <c r="BT1042" s="4"/>
      <c r="BU1042" s="4"/>
      <c r="BV1042" s="4"/>
      <c r="BW1042" s="4"/>
      <c r="BX1042" s="4"/>
      <c r="BY1042" s="4"/>
      <c r="BZ1042" s="4"/>
      <c r="CA1042" s="4"/>
      <c r="CB1042" s="4"/>
      <c r="CC1042" s="4"/>
      <c r="CD1042" s="4"/>
      <c r="CE1042" s="4"/>
      <c r="CF1042" s="4"/>
      <c r="CG1042" s="4"/>
      <c r="CH1042" s="4"/>
      <c r="CI1042" s="4"/>
      <c r="CJ1042" s="4"/>
      <c r="CK1042" s="4"/>
      <c r="CL1042" s="4"/>
      <c r="CM1042" s="4"/>
      <c r="CN1042" s="4"/>
      <c r="CO1042" s="4"/>
      <c r="CP1042" s="4"/>
      <c r="CQ1042" s="4"/>
      <c r="CR1042" s="4"/>
      <c r="CS1042" s="4"/>
      <c r="CT1042" s="4"/>
      <c r="CU1042" s="4"/>
      <c r="CV1042" s="4"/>
      <c r="CW1042" s="4"/>
      <c r="CX1042" s="4"/>
      <c r="CY1042" s="4"/>
      <c r="CZ1042" s="4"/>
      <c r="DA1042" s="4"/>
      <c r="DB1042" s="4"/>
      <c r="DC1042" s="4"/>
      <c r="DD1042" s="4"/>
      <c r="DE1042" s="4"/>
      <c r="DF1042" s="4"/>
      <c r="DG1042" s="4"/>
      <c r="DH1042" s="4"/>
      <c r="DI1042" s="4"/>
      <c r="DJ1042" s="4"/>
      <c r="DK1042" s="4"/>
      <c r="DL1042" s="4"/>
      <c r="DM1042" s="4"/>
      <c r="DN1042" s="4"/>
      <c r="DO1042" s="4"/>
      <c r="DP1042" s="4"/>
      <c r="DQ1042" s="4"/>
      <c r="DR1042" s="4"/>
      <c r="DS1042" s="4"/>
      <c r="DT1042" s="4"/>
      <c r="DU1042" s="4"/>
      <c r="DV1042" s="4"/>
      <c r="DW1042" s="4"/>
      <c r="DX1042" s="4"/>
      <c r="DY1042" s="4"/>
      <c r="DZ1042" s="4"/>
      <c r="EA1042" s="4"/>
      <c r="EB1042" s="4"/>
      <c r="EC1042" s="4"/>
      <c r="ED1042" s="4"/>
      <c r="EE1042" s="4"/>
      <c r="EF1042" s="4"/>
      <c r="EG1042" s="4"/>
      <c r="EH1042" s="4"/>
      <c r="EI1042" s="4"/>
      <c r="EJ1042" s="4"/>
      <c r="EK1042" s="4"/>
      <c r="EL1042" s="4"/>
      <c r="EM1042" s="4"/>
      <c r="EN1042" s="4"/>
      <c r="EO1042" s="4"/>
      <c r="EP1042" s="4"/>
      <c r="EQ1042" s="4"/>
      <c r="ER1042" s="4"/>
      <c r="ES1042" s="4"/>
      <c r="ET1042" s="4"/>
      <c r="EU1042" s="4"/>
      <c r="EV1042" s="4"/>
      <c r="EW1042" s="4"/>
      <c r="EX1042" s="4"/>
      <c r="EY1042" s="4"/>
      <c r="EZ1042" s="4"/>
      <c r="FA1042" s="4"/>
      <c r="FB1042" s="4"/>
      <c r="FC1042" s="4"/>
      <c r="FD1042" s="4"/>
      <c r="FE1042" s="4"/>
      <c r="FF1042" s="4"/>
      <c r="FG1042" s="4"/>
      <c r="FH1042" s="4"/>
      <c r="FI1042" s="4"/>
      <c r="FJ1042" s="4"/>
      <c r="FK1042" s="4"/>
      <c r="FL1042" s="4"/>
      <c r="FM1042" s="4"/>
      <c r="FN1042" s="4"/>
      <c r="FO1042" s="4"/>
      <c r="FP1042" s="4"/>
      <c r="FQ1042" s="4"/>
      <c r="FR1042" s="4"/>
      <c r="FS1042" s="4"/>
      <c r="FT1042" s="4"/>
      <c r="FU1042" s="4"/>
      <c r="FV1042" s="4"/>
      <c r="FW1042" s="4"/>
      <c r="FX1042" s="4"/>
      <c r="FY1042" s="4"/>
      <c r="FZ1042" s="4"/>
      <c r="GA1042" s="4"/>
      <c r="GB1042" s="4"/>
      <c r="GC1042" s="4"/>
      <c r="GD1042" s="4"/>
      <c r="GE1042" s="4"/>
      <c r="GF1042" s="4"/>
      <c r="GG1042" s="4"/>
      <c r="GH1042" s="4"/>
      <c r="GI1042" s="4"/>
      <c r="GJ1042" s="4"/>
      <c r="GK1042" s="4"/>
      <c r="GL1042" s="4"/>
      <c r="GM1042" s="4"/>
      <c r="GN1042" s="4"/>
      <c r="GO1042" s="4"/>
      <c r="GP1042" s="4"/>
      <c r="GQ1042" s="4"/>
      <c r="GR1042" s="4"/>
      <c r="GS1042" s="4"/>
      <c r="GT1042" s="4"/>
      <c r="GU1042" s="4"/>
      <c r="GV1042" s="4"/>
      <c r="GW1042" s="4"/>
      <c r="GX1042" s="4"/>
    </row>
    <row r="1043" spans="1:206" s="3" customFormat="1" x14ac:dyDescent="0.25">
      <c r="A1043" s="15"/>
      <c r="B1043" s="59"/>
      <c r="C1043" s="60"/>
      <c r="D1043" s="17"/>
      <c r="E1043" s="17"/>
      <c r="F1043" s="17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  <c r="BL1043" s="4"/>
      <c r="BM1043" s="4"/>
      <c r="BN1043" s="4"/>
      <c r="BO1043" s="4"/>
      <c r="BP1043" s="4"/>
      <c r="BQ1043" s="4"/>
      <c r="BR1043" s="4"/>
      <c r="BS1043" s="4"/>
      <c r="BT1043" s="4"/>
      <c r="BU1043" s="4"/>
      <c r="BV1043" s="4"/>
      <c r="BW1043" s="4"/>
      <c r="BX1043" s="4"/>
      <c r="BY1043" s="4"/>
      <c r="BZ1043" s="4"/>
      <c r="CA1043" s="4"/>
      <c r="CB1043" s="4"/>
      <c r="CC1043" s="4"/>
      <c r="CD1043" s="4"/>
      <c r="CE1043" s="4"/>
      <c r="CF1043" s="4"/>
      <c r="CG1043" s="4"/>
      <c r="CH1043" s="4"/>
      <c r="CI1043" s="4"/>
      <c r="CJ1043" s="4"/>
      <c r="CK1043" s="4"/>
      <c r="CL1043" s="4"/>
      <c r="CM1043" s="4"/>
      <c r="CN1043" s="4"/>
      <c r="CO1043" s="4"/>
      <c r="CP1043" s="4"/>
      <c r="CQ1043" s="4"/>
      <c r="CR1043" s="4"/>
      <c r="CS1043" s="4"/>
      <c r="CT1043" s="4"/>
      <c r="CU1043" s="4"/>
      <c r="CV1043" s="4"/>
      <c r="CW1043" s="4"/>
      <c r="CX1043" s="4"/>
      <c r="CY1043" s="4"/>
      <c r="CZ1043" s="4"/>
      <c r="DA1043" s="4"/>
      <c r="DB1043" s="4"/>
      <c r="DC1043" s="4"/>
      <c r="DD1043" s="4"/>
      <c r="DE1043" s="4"/>
      <c r="DF1043" s="4"/>
      <c r="DG1043" s="4"/>
      <c r="DH1043" s="4"/>
      <c r="DI1043" s="4"/>
      <c r="DJ1043" s="4"/>
      <c r="DK1043" s="4"/>
      <c r="DL1043" s="4"/>
      <c r="DM1043" s="4"/>
      <c r="DN1043" s="4"/>
      <c r="DO1043" s="4"/>
      <c r="DP1043" s="4"/>
      <c r="DQ1043" s="4"/>
      <c r="DR1043" s="4"/>
      <c r="DS1043" s="4"/>
      <c r="DT1043" s="4"/>
      <c r="DU1043" s="4"/>
      <c r="DV1043" s="4"/>
      <c r="DW1043" s="4"/>
      <c r="DX1043" s="4"/>
      <c r="DY1043" s="4"/>
      <c r="DZ1043" s="4"/>
      <c r="EA1043" s="4"/>
      <c r="EB1043" s="4"/>
      <c r="EC1043" s="4"/>
      <c r="ED1043" s="4"/>
      <c r="EE1043" s="4"/>
      <c r="EF1043" s="4"/>
      <c r="EG1043" s="4"/>
      <c r="EH1043" s="4"/>
      <c r="EI1043" s="4"/>
      <c r="EJ1043" s="4"/>
      <c r="EK1043" s="4"/>
      <c r="EL1043" s="4"/>
      <c r="EM1043" s="4"/>
      <c r="EN1043" s="4"/>
      <c r="EO1043" s="4"/>
      <c r="EP1043" s="4"/>
      <c r="EQ1043" s="4"/>
      <c r="ER1043" s="4"/>
      <c r="ES1043" s="4"/>
      <c r="ET1043" s="4"/>
      <c r="EU1043" s="4"/>
      <c r="EV1043" s="4"/>
      <c r="EW1043" s="4"/>
      <c r="EX1043" s="4"/>
      <c r="EY1043" s="4"/>
      <c r="EZ1043" s="4"/>
      <c r="FA1043" s="4"/>
      <c r="FB1043" s="4"/>
      <c r="FC1043" s="4"/>
      <c r="FD1043" s="4"/>
      <c r="FE1043" s="4"/>
      <c r="FF1043" s="4"/>
      <c r="FG1043" s="4"/>
      <c r="FH1043" s="4"/>
      <c r="FI1043" s="4"/>
      <c r="FJ1043" s="4"/>
      <c r="FK1043" s="4"/>
      <c r="FL1043" s="4"/>
      <c r="FM1043" s="4"/>
      <c r="FN1043" s="4"/>
      <c r="FO1043" s="4"/>
      <c r="FP1043" s="4"/>
      <c r="FQ1043" s="4"/>
      <c r="FR1043" s="4"/>
      <c r="FS1043" s="4"/>
      <c r="FT1043" s="4"/>
      <c r="FU1043" s="4"/>
      <c r="FV1043" s="4"/>
      <c r="FW1043" s="4"/>
      <c r="FX1043" s="4"/>
      <c r="FY1043" s="4"/>
      <c r="FZ1043" s="4"/>
      <c r="GA1043" s="4"/>
      <c r="GB1043" s="4"/>
      <c r="GC1043" s="4"/>
      <c r="GD1043" s="4"/>
      <c r="GE1043" s="4"/>
      <c r="GF1043" s="4"/>
      <c r="GG1043" s="4"/>
      <c r="GH1043" s="4"/>
      <c r="GI1043" s="4"/>
      <c r="GJ1043" s="4"/>
      <c r="GK1043" s="4"/>
      <c r="GL1043" s="4"/>
      <c r="GM1043" s="4"/>
      <c r="GN1043" s="4"/>
      <c r="GO1043" s="4"/>
      <c r="GP1043" s="4"/>
      <c r="GQ1043" s="4"/>
      <c r="GR1043" s="4"/>
      <c r="GS1043" s="4"/>
      <c r="GT1043" s="4"/>
      <c r="GU1043" s="4"/>
      <c r="GV1043" s="4"/>
      <c r="GW1043" s="4"/>
      <c r="GX1043" s="4"/>
    </row>
    <row r="1044" spans="1:206" s="3" customFormat="1" x14ac:dyDescent="0.25">
      <c r="A1044" s="15"/>
      <c r="B1044" s="59"/>
      <c r="C1044" s="60"/>
      <c r="D1044" s="17"/>
      <c r="E1044" s="17"/>
      <c r="F1044" s="17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  <c r="BL1044" s="4"/>
      <c r="BM1044" s="4"/>
      <c r="BN1044" s="4"/>
      <c r="BO1044" s="4"/>
      <c r="BP1044" s="4"/>
      <c r="BQ1044" s="4"/>
      <c r="BR1044" s="4"/>
      <c r="BS1044" s="4"/>
      <c r="BT1044" s="4"/>
      <c r="BU1044" s="4"/>
      <c r="BV1044" s="4"/>
      <c r="BW1044" s="4"/>
      <c r="BX1044" s="4"/>
      <c r="BY1044" s="4"/>
      <c r="BZ1044" s="4"/>
      <c r="CA1044" s="4"/>
      <c r="CB1044" s="4"/>
      <c r="CC1044" s="4"/>
      <c r="CD1044" s="4"/>
      <c r="CE1044" s="4"/>
      <c r="CF1044" s="4"/>
      <c r="CG1044" s="4"/>
      <c r="CH1044" s="4"/>
      <c r="CI1044" s="4"/>
      <c r="CJ1044" s="4"/>
      <c r="CK1044" s="4"/>
      <c r="CL1044" s="4"/>
      <c r="CM1044" s="4"/>
      <c r="CN1044" s="4"/>
      <c r="CO1044" s="4"/>
      <c r="CP1044" s="4"/>
      <c r="CQ1044" s="4"/>
      <c r="CR1044" s="4"/>
      <c r="CS1044" s="4"/>
      <c r="CT1044" s="4"/>
      <c r="CU1044" s="4"/>
      <c r="CV1044" s="4"/>
      <c r="CW1044" s="4"/>
      <c r="CX1044" s="4"/>
      <c r="CY1044" s="4"/>
      <c r="CZ1044" s="4"/>
      <c r="DA1044" s="4"/>
      <c r="DB1044" s="4"/>
      <c r="DC1044" s="4"/>
      <c r="DD1044" s="4"/>
      <c r="DE1044" s="4"/>
      <c r="DF1044" s="4"/>
      <c r="DG1044" s="4"/>
      <c r="DH1044" s="4"/>
      <c r="DI1044" s="4"/>
      <c r="DJ1044" s="4"/>
      <c r="DK1044" s="4"/>
      <c r="DL1044" s="4"/>
      <c r="DM1044" s="4"/>
      <c r="DN1044" s="4"/>
      <c r="DO1044" s="4"/>
      <c r="DP1044" s="4"/>
      <c r="DQ1044" s="4"/>
      <c r="DR1044" s="4"/>
      <c r="DS1044" s="4"/>
      <c r="DT1044" s="4"/>
      <c r="DU1044" s="4"/>
      <c r="DV1044" s="4"/>
      <c r="DW1044" s="4"/>
      <c r="DX1044" s="4"/>
      <c r="DY1044" s="4"/>
      <c r="DZ1044" s="4"/>
      <c r="EA1044" s="4"/>
      <c r="EB1044" s="4"/>
      <c r="EC1044" s="4"/>
      <c r="ED1044" s="4"/>
      <c r="EE1044" s="4"/>
      <c r="EF1044" s="4"/>
      <c r="EG1044" s="4"/>
      <c r="EH1044" s="4"/>
      <c r="EI1044" s="4"/>
      <c r="EJ1044" s="4"/>
      <c r="EK1044" s="4"/>
      <c r="EL1044" s="4"/>
      <c r="EM1044" s="4"/>
      <c r="EN1044" s="4"/>
      <c r="EO1044" s="4"/>
      <c r="EP1044" s="4"/>
      <c r="EQ1044" s="4"/>
      <c r="ER1044" s="4"/>
      <c r="ES1044" s="4"/>
      <c r="ET1044" s="4"/>
      <c r="EU1044" s="4"/>
      <c r="EV1044" s="4"/>
      <c r="EW1044" s="4"/>
      <c r="EX1044" s="4"/>
      <c r="EY1044" s="4"/>
      <c r="EZ1044" s="4"/>
      <c r="FA1044" s="4"/>
      <c r="FB1044" s="4"/>
      <c r="FC1044" s="4"/>
      <c r="FD1044" s="4"/>
      <c r="FE1044" s="4"/>
      <c r="FF1044" s="4"/>
      <c r="FG1044" s="4"/>
      <c r="FH1044" s="4"/>
      <c r="FI1044" s="4"/>
      <c r="FJ1044" s="4"/>
      <c r="FK1044" s="4"/>
      <c r="FL1044" s="4"/>
      <c r="FM1044" s="4"/>
      <c r="FN1044" s="4"/>
      <c r="FO1044" s="4"/>
      <c r="FP1044" s="4"/>
      <c r="FQ1044" s="4"/>
      <c r="FR1044" s="4"/>
      <c r="FS1044" s="4"/>
      <c r="FT1044" s="4"/>
      <c r="FU1044" s="4"/>
      <c r="FV1044" s="4"/>
      <c r="FW1044" s="4"/>
      <c r="FX1044" s="4"/>
      <c r="FY1044" s="4"/>
      <c r="FZ1044" s="4"/>
      <c r="GA1044" s="4"/>
      <c r="GB1044" s="4"/>
      <c r="GC1044" s="4"/>
      <c r="GD1044" s="4"/>
      <c r="GE1044" s="4"/>
      <c r="GF1044" s="4"/>
      <c r="GG1044" s="4"/>
      <c r="GH1044" s="4"/>
      <c r="GI1044" s="4"/>
      <c r="GJ1044" s="4"/>
      <c r="GK1044" s="4"/>
      <c r="GL1044" s="4"/>
      <c r="GM1044" s="4"/>
      <c r="GN1044" s="4"/>
      <c r="GO1044" s="4"/>
      <c r="GP1044" s="4"/>
      <c r="GQ1044" s="4"/>
      <c r="GR1044" s="4"/>
      <c r="GS1044" s="4"/>
      <c r="GT1044" s="4"/>
      <c r="GU1044" s="4"/>
      <c r="GV1044" s="4"/>
      <c r="GW1044" s="4"/>
      <c r="GX1044" s="4"/>
    </row>
    <row r="1045" spans="1:206" s="3" customFormat="1" x14ac:dyDescent="0.25">
      <c r="A1045" s="15"/>
      <c r="B1045" s="59"/>
      <c r="C1045" s="60"/>
      <c r="D1045" s="17"/>
      <c r="E1045" s="17"/>
      <c r="F1045" s="17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  <c r="BL1045" s="4"/>
      <c r="BM1045" s="4"/>
      <c r="BN1045" s="4"/>
      <c r="BO1045" s="4"/>
      <c r="BP1045" s="4"/>
      <c r="BQ1045" s="4"/>
      <c r="BR1045" s="4"/>
      <c r="BS1045" s="4"/>
      <c r="BT1045" s="4"/>
      <c r="BU1045" s="4"/>
      <c r="BV1045" s="4"/>
      <c r="BW1045" s="4"/>
      <c r="BX1045" s="4"/>
      <c r="BY1045" s="4"/>
      <c r="BZ1045" s="4"/>
      <c r="CA1045" s="4"/>
      <c r="CB1045" s="4"/>
      <c r="CC1045" s="4"/>
      <c r="CD1045" s="4"/>
      <c r="CE1045" s="4"/>
      <c r="CF1045" s="4"/>
      <c r="CG1045" s="4"/>
      <c r="CH1045" s="4"/>
      <c r="CI1045" s="4"/>
      <c r="CJ1045" s="4"/>
      <c r="CK1045" s="4"/>
      <c r="CL1045" s="4"/>
      <c r="CM1045" s="4"/>
      <c r="CN1045" s="4"/>
      <c r="CO1045" s="4"/>
      <c r="CP1045" s="4"/>
      <c r="CQ1045" s="4"/>
      <c r="CR1045" s="4"/>
      <c r="CS1045" s="4"/>
      <c r="CT1045" s="4"/>
      <c r="CU1045" s="4"/>
      <c r="CV1045" s="4"/>
      <c r="CW1045" s="4"/>
      <c r="CX1045" s="4"/>
      <c r="CY1045" s="4"/>
      <c r="CZ1045" s="4"/>
      <c r="DA1045" s="4"/>
      <c r="DB1045" s="4"/>
      <c r="DC1045" s="4"/>
      <c r="DD1045" s="4"/>
      <c r="DE1045" s="4"/>
      <c r="DF1045" s="4"/>
      <c r="DG1045" s="4"/>
      <c r="DH1045" s="4"/>
      <c r="DI1045" s="4"/>
      <c r="DJ1045" s="4"/>
      <c r="DK1045" s="4"/>
      <c r="DL1045" s="4"/>
      <c r="DM1045" s="4"/>
      <c r="DN1045" s="4"/>
      <c r="DO1045" s="4"/>
      <c r="DP1045" s="4"/>
      <c r="DQ1045" s="4"/>
      <c r="DR1045" s="4"/>
      <c r="DS1045" s="4"/>
      <c r="DT1045" s="4"/>
      <c r="DU1045" s="4"/>
      <c r="DV1045" s="4"/>
      <c r="DW1045" s="4"/>
      <c r="DX1045" s="4"/>
      <c r="DY1045" s="4"/>
      <c r="DZ1045" s="4"/>
      <c r="EA1045" s="4"/>
      <c r="EB1045" s="4"/>
      <c r="EC1045" s="4"/>
      <c r="ED1045" s="4"/>
      <c r="EE1045" s="4"/>
      <c r="EF1045" s="4"/>
      <c r="EG1045" s="4"/>
      <c r="EH1045" s="4"/>
      <c r="EI1045" s="4"/>
      <c r="EJ1045" s="4"/>
      <c r="EK1045" s="4"/>
      <c r="EL1045" s="4"/>
      <c r="EM1045" s="4"/>
      <c r="EN1045" s="4"/>
      <c r="EO1045" s="4"/>
      <c r="EP1045" s="4"/>
      <c r="EQ1045" s="4"/>
      <c r="ER1045" s="4"/>
      <c r="ES1045" s="4"/>
      <c r="ET1045" s="4"/>
      <c r="EU1045" s="4"/>
      <c r="EV1045" s="4"/>
      <c r="EW1045" s="4"/>
      <c r="EX1045" s="4"/>
      <c r="EY1045" s="4"/>
      <c r="EZ1045" s="4"/>
      <c r="FA1045" s="4"/>
      <c r="FB1045" s="4"/>
      <c r="FC1045" s="4"/>
      <c r="FD1045" s="4"/>
      <c r="FE1045" s="4"/>
      <c r="FF1045" s="4"/>
      <c r="FG1045" s="4"/>
      <c r="FH1045" s="4"/>
      <c r="FI1045" s="4"/>
      <c r="FJ1045" s="4"/>
      <c r="FK1045" s="4"/>
      <c r="FL1045" s="4"/>
      <c r="FM1045" s="4"/>
      <c r="FN1045" s="4"/>
      <c r="FO1045" s="4"/>
      <c r="FP1045" s="4"/>
      <c r="FQ1045" s="4"/>
      <c r="FR1045" s="4"/>
      <c r="FS1045" s="4"/>
      <c r="FT1045" s="4"/>
      <c r="FU1045" s="4"/>
      <c r="FV1045" s="4"/>
      <c r="FW1045" s="4"/>
      <c r="FX1045" s="4"/>
      <c r="FY1045" s="4"/>
      <c r="FZ1045" s="4"/>
      <c r="GA1045" s="4"/>
      <c r="GB1045" s="4"/>
      <c r="GC1045" s="4"/>
      <c r="GD1045" s="4"/>
      <c r="GE1045" s="4"/>
      <c r="GF1045" s="4"/>
      <c r="GG1045" s="4"/>
      <c r="GH1045" s="4"/>
      <c r="GI1045" s="4"/>
      <c r="GJ1045" s="4"/>
      <c r="GK1045" s="4"/>
      <c r="GL1045" s="4"/>
      <c r="GM1045" s="4"/>
      <c r="GN1045" s="4"/>
      <c r="GO1045" s="4"/>
      <c r="GP1045" s="4"/>
      <c r="GQ1045" s="4"/>
      <c r="GR1045" s="4"/>
      <c r="GS1045" s="4"/>
      <c r="GT1045" s="4"/>
      <c r="GU1045" s="4"/>
      <c r="GV1045" s="4"/>
      <c r="GW1045" s="4"/>
      <c r="GX1045" s="4"/>
    </row>
    <row r="1046" spans="1:206" s="3" customFormat="1" x14ac:dyDescent="0.25">
      <c r="A1046" s="15"/>
      <c r="B1046" s="59"/>
      <c r="C1046" s="60"/>
      <c r="D1046" s="17"/>
      <c r="E1046" s="17"/>
      <c r="F1046" s="17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  <c r="BL1046" s="4"/>
      <c r="BM1046" s="4"/>
      <c r="BN1046" s="4"/>
      <c r="BO1046" s="4"/>
      <c r="BP1046" s="4"/>
      <c r="BQ1046" s="4"/>
      <c r="BR1046" s="4"/>
      <c r="BS1046" s="4"/>
      <c r="BT1046" s="4"/>
      <c r="BU1046" s="4"/>
      <c r="BV1046" s="4"/>
      <c r="BW1046" s="4"/>
      <c r="BX1046" s="4"/>
      <c r="BY1046" s="4"/>
      <c r="BZ1046" s="4"/>
      <c r="CA1046" s="4"/>
      <c r="CB1046" s="4"/>
      <c r="CC1046" s="4"/>
      <c r="CD1046" s="4"/>
      <c r="CE1046" s="4"/>
      <c r="CF1046" s="4"/>
      <c r="CG1046" s="4"/>
      <c r="CH1046" s="4"/>
      <c r="CI1046" s="4"/>
      <c r="CJ1046" s="4"/>
      <c r="CK1046" s="4"/>
      <c r="CL1046" s="4"/>
      <c r="CM1046" s="4"/>
      <c r="CN1046" s="4"/>
      <c r="CO1046" s="4"/>
      <c r="CP1046" s="4"/>
      <c r="CQ1046" s="4"/>
      <c r="CR1046" s="4"/>
      <c r="CS1046" s="4"/>
      <c r="CT1046" s="4"/>
      <c r="CU1046" s="4"/>
      <c r="CV1046" s="4"/>
      <c r="CW1046" s="4"/>
      <c r="CX1046" s="4"/>
      <c r="CY1046" s="4"/>
      <c r="CZ1046" s="4"/>
      <c r="DA1046" s="4"/>
      <c r="DB1046" s="4"/>
      <c r="DC1046" s="4"/>
      <c r="DD1046" s="4"/>
      <c r="DE1046" s="4"/>
      <c r="DF1046" s="4"/>
      <c r="DG1046" s="4"/>
      <c r="DH1046" s="4"/>
      <c r="DI1046" s="4"/>
      <c r="DJ1046" s="4"/>
      <c r="DK1046" s="4"/>
      <c r="DL1046" s="4"/>
      <c r="DM1046" s="4"/>
      <c r="DN1046" s="4"/>
      <c r="DO1046" s="4"/>
      <c r="DP1046" s="4"/>
      <c r="DQ1046" s="4"/>
      <c r="DR1046" s="4"/>
      <c r="DS1046" s="4"/>
      <c r="DT1046" s="4"/>
      <c r="DU1046" s="4"/>
      <c r="DV1046" s="4"/>
      <c r="DW1046" s="4"/>
      <c r="DX1046" s="4"/>
      <c r="DY1046" s="4"/>
      <c r="DZ1046" s="4"/>
      <c r="EA1046" s="4"/>
      <c r="EB1046" s="4"/>
      <c r="EC1046" s="4"/>
      <c r="ED1046" s="4"/>
      <c r="EE1046" s="4"/>
      <c r="EF1046" s="4"/>
      <c r="EG1046" s="4"/>
      <c r="EH1046" s="4"/>
      <c r="EI1046" s="4"/>
      <c r="EJ1046" s="4"/>
      <c r="EK1046" s="4"/>
      <c r="EL1046" s="4"/>
      <c r="EM1046" s="4"/>
      <c r="EN1046" s="4"/>
      <c r="EO1046" s="4"/>
      <c r="EP1046" s="4"/>
      <c r="EQ1046" s="4"/>
      <c r="ER1046" s="4"/>
      <c r="ES1046" s="4"/>
      <c r="ET1046" s="4"/>
      <c r="EU1046" s="4"/>
      <c r="EV1046" s="4"/>
      <c r="EW1046" s="4"/>
      <c r="EX1046" s="4"/>
      <c r="EY1046" s="4"/>
      <c r="EZ1046" s="4"/>
      <c r="FA1046" s="4"/>
      <c r="FB1046" s="4"/>
      <c r="FC1046" s="4"/>
      <c r="FD1046" s="4"/>
      <c r="FE1046" s="4"/>
      <c r="FF1046" s="4"/>
      <c r="FG1046" s="4"/>
      <c r="FH1046" s="4"/>
      <c r="FI1046" s="4"/>
      <c r="FJ1046" s="4"/>
      <c r="FK1046" s="4"/>
      <c r="FL1046" s="4"/>
      <c r="FM1046" s="4"/>
      <c r="FN1046" s="4"/>
      <c r="FO1046" s="4"/>
      <c r="FP1046" s="4"/>
      <c r="FQ1046" s="4"/>
      <c r="FR1046" s="4"/>
      <c r="FS1046" s="4"/>
      <c r="FT1046" s="4"/>
      <c r="FU1046" s="4"/>
      <c r="FV1046" s="4"/>
      <c r="FW1046" s="4"/>
      <c r="FX1046" s="4"/>
      <c r="FY1046" s="4"/>
      <c r="FZ1046" s="4"/>
      <c r="GA1046" s="4"/>
      <c r="GB1046" s="4"/>
      <c r="GC1046" s="4"/>
      <c r="GD1046" s="4"/>
      <c r="GE1046" s="4"/>
      <c r="GF1046" s="4"/>
      <c r="GG1046" s="4"/>
      <c r="GH1046" s="4"/>
      <c r="GI1046" s="4"/>
      <c r="GJ1046" s="4"/>
      <c r="GK1046" s="4"/>
      <c r="GL1046" s="4"/>
      <c r="GM1046" s="4"/>
      <c r="GN1046" s="4"/>
      <c r="GO1046" s="4"/>
      <c r="GP1046" s="4"/>
      <c r="GQ1046" s="4"/>
      <c r="GR1046" s="4"/>
      <c r="GS1046" s="4"/>
      <c r="GT1046" s="4"/>
      <c r="GU1046" s="4"/>
      <c r="GV1046" s="4"/>
      <c r="GW1046" s="4"/>
      <c r="GX1046" s="4"/>
    </row>
    <row r="1047" spans="1:206" s="3" customFormat="1" x14ac:dyDescent="0.25">
      <c r="A1047" s="15"/>
      <c r="B1047" s="59"/>
      <c r="C1047" s="60"/>
      <c r="D1047" s="17"/>
      <c r="E1047" s="17"/>
      <c r="F1047" s="17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  <c r="BL1047" s="4"/>
      <c r="BM1047" s="4"/>
      <c r="BN1047" s="4"/>
      <c r="BO1047" s="4"/>
      <c r="BP1047" s="4"/>
      <c r="BQ1047" s="4"/>
      <c r="BR1047" s="4"/>
      <c r="BS1047" s="4"/>
      <c r="BT1047" s="4"/>
      <c r="BU1047" s="4"/>
      <c r="BV1047" s="4"/>
      <c r="BW1047" s="4"/>
      <c r="BX1047" s="4"/>
      <c r="BY1047" s="4"/>
      <c r="BZ1047" s="4"/>
      <c r="CA1047" s="4"/>
      <c r="CB1047" s="4"/>
      <c r="CC1047" s="4"/>
      <c r="CD1047" s="4"/>
      <c r="CE1047" s="4"/>
      <c r="CF1047" s="4"/>
      <c r="CG1047" s="4"/>
      <c r="CH1047" s="4"/>
      <c r="CI1047" s="4"/>
      <c r="CJ1047" s="4"/>
      <c r="CK1047" s="4"/>
      <c r="CL1047" s="4"/>
      <c r="CM1047" s="4"/>
      <c r="CN1047" s="4"/>
      <c r="CO1047" s="4"/>
      <c r="CP1047" s="4"/>
      <c r="CQ1047" s="4"/>
      <c r="CR1047" s="4"/>
      <c r="CS1047" s="4"/>
      <c r="CT1047" s="4"/>
      <c r="CU1047" s="4"/>
      <c r="CV1047" s="4"/>
      <c r="CW1047" s="4"/>
      <c r="CX1047" s="4"/>
      <c r="CY1047" s="4"/>
      <c r="CZ1047" s="4"/>
      <c r="DA1047" s="4"/>
      <c r="DB1047" s="4"/>
      <c r="DC1047" s="4"/>
      <c r="DD1047" s="4"/>
      <c r="DE1047" s="4"/>
      <c r="DF1047" s="4"/>
      <c r="DG1047" s="4"/>
      <c r="DH1047" s="4"/>
      <c r="DI1047" s="4"/>
      <c r="DJ1047" s="4"/>
      <c r="DK1047" s="4"/>
      <c r="DL1047" s="4"/>
      <c r="DM1047" s="4"/>
      <c r="DN1047" s="4"/>
      <c r="DO1047" s="4"/>
      <c r="DP1047" s="4"/>
      <c r="DQ1047" s="4"/>
      <c r="DR1047" s="4"/>
      <c r="DS1047" s="4"/>
      <c r="DT1047" s="4"/>
      <c r="DU1047" s="4"/>
      <c r="DV1047" s="4"/>
      <c r="DW1047" s="4"/>
      <c r="DX1047" s="4"/>
      <c r="DY1047" s="4"/>
      <c r="DZ1047" s="4"/>
      <c r="EA1047" s="4"/>
      <c r="EB1047" s="4"/>
      <c r="EC1047" s="4"/>
      <c r="ED1047" s="4"/>
      <c r="EE1047" s="4"/>
      <c r="EF1047" s="4"/>
      <c r="EG1047" s="4"/>
      <c r="EH1047" s="4"/>
      <c r="EI1047" s="4"/>
      <c r="EJ1047" s="4"/>
      <c r="EK1047" s="4"/>
      <c r="EL1047" s="4"/>
      <c r="EM1047" s="4"/>
      <c r="EN1047" s="4"/>
      <c r="EO1047" s="4"/>
      <c r="EP1047" s="4"/>
      <c r="EQ1047" s="4"/>
      <c r="ER1047" s="4"/>
      <c r="ES1047" s="4"/>
      <c r="ET1047" s="4"/>
      <c r="EU1047" s="4"/>
      <c r="EV1047" s="4"/>
      <c r="EW1047" s="4"/>
      <c r="EX1047" s="4"/>
      <c r="EY1047" s="4"/>
      <c r="EZ1047" s="4"/>
      <c r="FA1047" s="4"/>
      <c r="FB1047" s="4"/>
      <c r="FC1047" s="4"/>
      <c r="FD1047" s="4"/>
      <c r="FE1047" s="4"/>
      <c r="FF1047" s="4"/>
      <c r="FG1047" s="4"/>
      <c r="FH1047" s="4"/>
      <c r="FI1047" s="4"/>
      <c r="FJ1047" s="4"/>
      <c r="FK1047" s="4"/>
      <c r="FL1047" s="4"/>
      <c r="FM1047" s="4"/>
      <c r="FN1047" s="4"/>
      <c r="FO1047" s="4"/>
      <c r="FP1047" s="4"/>
      <c r="FQ1047" s="4"/>
      <c r="FR1047" s="4"/>
      <c r="FS1047" s="4"/>
      <c r="FT1047" s="4"/>
      <c r="FU1047" s="4"/>
      <c r="FV1047" s="4"/>
      <c r="FW1047" s="4"/>
      <c r="FX1047" s="4"/>
      <c r="FY1047" s="4"/>
      <c r="FZ1047" s="4"/>
      <c r="GA1047" s="4"/>
      <c r="GB1047" s="4"/>
      <c r="GC1047" s="4"/>
      <c r="GD1047" s="4"/>
      <c r="GE1047" s="4"/>
      <c r="GF1047" s="4"/>
      <c r="GG1047" s="4"/>
      <c r="GH1047" s="4"/>
      <c r="GI1047" s="4"/>
      <c r="GJ1047" s="4"/>
      <c r="GK1047" s="4"/>
      <c r="GL1047" s="4"/>
      <c r="GM1047" s="4"/>
      <c r="GN1047" s="4"/>
      <c r="GO1047" s="4"/>
      <c r="GP1047" s="4"/>
      <c r="GQ1047" s="4"/>
      <c r="GR1047" s="4"/>
      <c r="GS1047" s="4"/>
      <c r="GT1047" s="4"/>
      <c r="GU1047" s="4"/>
      <c r="GV1047" s="4"/>
      <c r="GW1047" s="4"/>
      <c r="GX1047" s="4"/>
    </row>
    <row r="1048" spans="1:206" s="3" customFormat="1" x14ac:dyDescent="0.25">
      <c r="A1048" s="15"/>
      <c r="B1048" s="59"/>
      <c r="C1048" s="60"/>
      <c r="D1048" s="17"/>
      <c r="E1048" s="17"/>
      <c r="F1048" s="17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  <c r="BL1048" s="4"/>
      <c r="BM1048" s="4"/>
      <c r="BN1048" s="4"/>
      <c r="BO1048" s="4"/>
      <c r="BP1048" s="4"/>
      <c r="BQ1048" s="4"/>
      <c r="BR1048" s="4"/>
      <c r="BS1048" s="4"/>
      <c r="BT1048" s="4"/>
      <c r="BU1048" s="4"/>
      <c r="BV1048" s="4"/>
      <c r="BW1048" s="4"/>
      <c r="BX1048" s="4"/>
      <c r="BY1048" s="4"/>
      <c r="BZ1048" s="4"/>
      <c r="CA1048" s="4"/>
      <c r="CB1048" s="4"/>
      <c r="CC1048" s="4"/>
      <c r="CD1048" s="4"/>
      <c r="CE1048" s="4"/>
      <c r="CF1048" s="4"/>
      <c r="CG1048" s="4"/>
      <c r="CH1048" s="4"/>
      <c r="CI1048" s="4"/>
      <c r="CJ1048" s="4"/>
      <c r="CK1048" s="4"/>
      <c r="CL1048" s="4"/>
      <c r="CM1048" s="4"/>
      <c r="CN1048" s="4"/>
      <c r="CO1048" s="4"/>
      <c r="CP1048" s="4"/>
      <c r="CQ1048" s="4"/>
      <c r="CR1048" s="4"/>
      <c r="CS1048" s="4"/>
      <c r="CT1048" s="4"/>
      <c r="CU1048" s="4"/>
      <c r="CV1048" s="4"/>
      <c r="CW1048" s="4"/>
      <c r="CX1048" s="4"/>
      <c r="CY1048" s="4"/>
      <c r="CZ1048" s="4"/>
      <c r="DA1048" s="4"/>
      <c r="DB1048" s="4"/>
      <c r="DC1048" s="4"/>
      <c r="DD1048" s="4"/>
      <c r="DE1048" s="4"/>
      <c r="DF1048" s="4"/>
      <c r="DG1048" s="4"/>
      <c r="DH1048" s="4"/>
      <c r="DI1048" s="4"/>
      <c r="DJ1048" s="4"/>
      <c r="DK1048" s="4"/>
      <c r="DL1048" s="4"/>
      <c r="DM1048" s="4"/>
      <c r="DN1048" s="4"/>
      <c r="DO1048" s="4"/>
      <c r="DP1048" s="4"/>
      <c r="DQ1048" s="4"/>
      <c r="DR1048" s="4"/>
      <c r="DS1048" s="4"/>
      <c r="DT1048" s="4"/>
      <c r="DU1048" s="4"/>
      <c r="DV1048" s="4"/>
      <c r="DW1048" s="4"/>
      <c r="DX1048" s="4"/>
      <c r="DY1048" s="4"/>
      <c r="DZ1048" s="4"/>
      <c r="EA1048" s="4"/>
      <c r="EB1048" s="4"/>
      <c r="EC1048" s="4"/>
      <c r="ED1048" s="4"/>
      <c r="EE1048" s="4"/>
      <c r="EF1048" s="4"/>
      <c r="EG1048" s="4"/>
      <c r="EH1048" s="4"/>
      <c r="EI1048" s="4"/>
      <c r="EJ1048" s="4"/>
      <c r="EK1048" s="4"/>
      <c r="EL1048" s="4"/>
      <c r="EM1048" s="4"/>
      <c r="EN1048" s="4"/>
      <c r="EO1048" s="4"/>
      <c r="EP1048" s="4"/>
      <c r="EQ1048" s="4"/>
      <c r="ER1048" s="4"/>
      <c r="ES1048" s="4"/>
      <c r="ET1048" s="4"/>
      <c r="EU1048" s="4"/>
      <c r="EV1048" s="4"/>
      <c r="EW1048" s="4"/>
      <c r="EX1048" s="4"/>
      <c r="EY1048" s="4"/>
      <c r="EZ1048" s="4"/>
      <c r="FA1048" s="4"/>
      <c r="FB1048" s="4"/>
      <c r="FC1048" s="4"/>
      <c r="FD1048" s="4"/>
      <c r="FE1048" s="4"/>
      <c r="FF1048" s="4"/>
      <c r="FG1048" s="4"/>
      <c r="FH1048" s="4"/>
      <c r="FI1048" s="4"/>
      <c r="FJ1048" s="4"/>
      <c r="FK1048" s="4"/>
      <c r="FL1048" s="4"/>
      <c r="FM1048" s="4"/>
      <c r="FN1048" s="4"/>
      <c r="FO1048" s="4"/>
      <c r="FP1048" s="4"/>
      <c r="FQ1048" s="4"/>
      <c r="FR1048" s="4"/>
      <c r="FS1048" s="4"/>
      <c r="FT1048" s="4"/>
      <c r="FU1048" s="4"/>
      <c r="FV1048" s="4"/>
      <c r="FW1048" s="4"/>
      <c r="FX1048" s="4"/>
      <c r="FY1048" s="4"/>
      <c r="FZ1048" s="4"/>
      <c r="GA1048" s="4"/>
      <c r="GB1048" s="4"/>
      <c r="GC1048" s="4"/>
      <c r="GD1048" s="4"/>
      <c r="GE1048" s="4"/>
      <c r="GF1048" s="4"/>
      <c r="GG1048" s="4"/>
      <c r="GH1048" s="4"/>
      <c r="GI1048" s="4"/>
      <c r="GJ1048" s="4"/>
      <c r="GK1048" s="4"/>
      <c r="GL1048" s="4"/>
      <c r="GM1048" s="4"/>
      <c r="GN1048" s="4"/>
      <c r="GO1048" s="4"/>
      <c r="GP1048" s="4"/>
      <c r="GQ1048" s="4"/>
      <c r="GR1048" s="4"/>
      <c r="GS1048" s="4"/>
      <c r="GT1048" s="4"/>
      <c r="GU1048" s="4"/>
      <c r="GV1048" s="4"/>
      <c r="GW1048" s="4"/>
      <c r="GX1048" s="4"/>
    </row>
    <row r="1049" spans="1:206" s="3" customFormat="1" x14ac:dyDescent="0.25">
      <c r="A1049" s="15"/>
      <c r="B1049" s="59"/>
      <c r="C1049" s="60"/>
      <c r="D1049" s="17"/>
      <c r="E1049" s="17"/>
      <c r="F1049" s="17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  <c r="BL1049" s="4"/>
      <c r="BM1049" s="4"/>
      <c r="BN1049" s="4"/>
      <c r="BO1049" s="4"/>
      <c r="BP1049" s="4"/>
      <c r="BQ1049" s="4"/>
      <c r="BR1049" s="4"/>
      <c r="BS1049" s="4"/>
      <c r="BT1049" s="4"/>
      <c r="BU1049" s="4"/>
      <c r="BV1049" s="4"/>
      <c r="BW1049" s="4"/>
      <c r="BX1049" s="4"/>
      <c r="BY1049" s="4"/>
      <c r="BZ1049" s="4"/>
      <c r="CA1049" s="4"/>
      <c r="CB1049" s="4"/>
      <c r="CC1049" s="4"/>
      <c r="CD1049" s="4"/>
      <c r="CE1049" s="4"/>
      <c r="CF1049" s="4"/>
      <c r="CG1049" s="4"/>
      <c r="CH1049" s="4"/>
      <c r="CI1049" s="4"/>
      <c r="CJ1049" s="4"/>
      <c r="CK1049" s="4"/>
      <c r="CL1049" s="4"/>
      <c r="CM1049" s="4"/>
      <c r="CN1049" s="4"/>
      <c r="CO1049" s="4"/>
      <c r="CP1049" s="4"/>
      <c r="CQ1049" s="4"/>
      <c r="CR1049" s="4"/>
      <c r="CS1049" s="4"/>
      <c r="CT1049" s="4"/>
      <c r="CU1049" s="4"/>
      <c r="CV1049" s="4"/>
      <c r="CW1049" s="4"/>
      <c r="CX1049" s="4"/>
      <c r="CY1049" s="4"/>
      <c r="CZ1049" s="4"/>
      <c r="DA1049" s="4"/>
      <c r="DB1049" s="4"/>
      <c r="DC1049" s="4"/>
      <c r="DD1049" s="4"/>
      <c r="DE1049" s="4"/>
      <c r="DF1049" s="4"/>
      <c r="DG1049" s="4"/>
      <c r="DH1049" s="4"/>
      <c r="DI1049" s="4"/>
      <c r="DJ1049" s="4"/>
      <c r="DK1049" s="4"/>
      <c r="DL1049" s="4"/>
      <c r="DM1049" s="4"/>
      <c r="DN1049" s="4"/>
      <c r="DO1049" s="4"/>
      <c r="DP1049" s="4"/>
      <c r="DQ1049" s="4"/>
      <c r="DR1049" s="4"/>
      <c r="DS1049" s="4"/>
      <c r="DT1049" s="4"/>
      <c r="DU1049" s="4"/>
      <c r="DV1049" s="4"/>
      <c r="DW1049" s="4"/>
      <c r="DX1049" s="4"/>
      <c r="DY1049" s="4"/>
      <c r="DZ1049" s="4"/>
      <c r="EA1049" s="4"/>
      <c r="EB1049" s="4"/>
      <c r="EC1049" s="4"/>
      <c r="ED1049" s="4"/>
      <c r="EE1049" s="4"/>
      <c r="EF1049" s="4"/>
      <c r="EG1049" s="4"/>
      <c r="EH1049" s="4"/>
      <c r="EI1049" s="4"/>
      <c r="EJ1049" s="4"/>
      <c r="EK1049" s="4"/>
      <c r="EL1049" s="4"/>
      <c r="EM1049" s="4"/>
      <c r="EN1049" s="4"/>
      <c r="EO1049" s="4"/>
      <c r="EP1049" s="4"/>
      <c r="EQ1049" s="4"/>
      <c r="ER1049" s="4"/>
      <c r="ES1049" s="4"/>
      <c r="ET1049" s="4"/>
      <c r="EU1049" s="4"/>
      <c r="EV1049" s="4"/>
      <c r="EW1049" s="4"/>
      <c r="EX1049" s="4"/>
      <c r="EY1049" s="4"/>
      <c r="EZ1049" s="4"/>
      <c r="FA1049" s="4"/>
      <c r="FB1049" s="4"/>
      <c r="FC1049" s="4"/>
      <c r="FD1049" s="4"/>
      <c r="FE1049" s="4"/>
      <c r="FF1049" s="4"/>
      <c r="FG1049" s="4"/>
      <c r="FH1049" s="4"/>
      <c r="FI1049" s="4"/>
      <c r="FJ1049" s="4"/>
      <c r="FK1049" s="4"/>
      <c r="FL1049" s="4"/>
      <c r="FM1049" s="4"/>
      <c r="FN1049" s="4"/>
      <c r="FO1049" s="4"/>
      <c r="FP1049" s="4"/>
      <c r="FQ1049" s="4"/>
      <c r="FR1049" s="4"/>
      <c r="FS1049" s="4"/>
      <c r="FT1049" s="4"/>
      <c r="FU1049" s="4"/>
      <c r="FV1049" s="4"/>
      <c r="FW1049" s="4"/>
      <c r="FX1049" s="4"/>
      <c r="FY1049" s="4"/>
      <c r="FZ1049" s="4"/>
      <c r="GA1049" s="4"/>
      <c r="GB1049" s="4"/>
      <c r="GC1049" s="4"/>
      <c r="GD1049" s="4"/>
      <c r="GE1049" s="4"/>
      <c r="GF1049" s="4"/>
      <c r="GG1049" s="4"/>
      <c r="GH1049" s="4"/>
      <c r="GI1049" s="4"/>
      <c r="GJ1049" s="4"/>
      <c r="GK1049" s="4"/>
      <c r="GL1049" s="4"/>
      <c r="GM1049" s="4"/>
      <c r="GN1049" s="4"/>
      <c r="GO1049" s="4"/>
      <c r="GP1049" s="4"/>
      <c r="GQ1049" s="4"/>
      <c r="GR1049" s="4"/>
      <c r="GS1049" s="4"/>
      <c r="GT1049" s="4"/>
      <c r="GU1049" s="4"/>
      <c r="GV1049" s="4"/>
      <c r="GW1049" s="4"/>
      <c r="GX1049" s="4"/>
    </row>
    <row r="1050" spans="1:206" s="3" customFormat="1" x14ac:dyDescent="0.25">
      <c r="A1050" s="15"/>
      <c r="B1050" s="59"/>
      <c r="C1050" s="60"/>
      <c r="D1050" s="17"/>
      <c r="E1050" s="17"/>
      <c r="F1050" s="17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  <c r="BL1050" s="4"/>
      <c r="BM1050" s="4"/>
      <c r="BN1050" s="4"/>
      <c r="BO1050" s="4"/>
      <c r="BP1050" s="4"/>
      <c r="BQ1050" s="4"/>
      <c r="BR1050" s="4"/>
      <c r="BS1050" s="4"/>
      <c r="BT1050" s="4"/>
      <c r="BU1050" s="4"/>
      <c r="BV1050" s="4"/>
      <c r="BW1050" s="4"/>
      <c r="BX1050" s="4"/>
      <c r="BY1050" s="4"/>
      <c r="BZ1050" s="4"/>
      <c r="CA1050" s="4"/>
      <c r="CB1050" s="4"/>
      <c r="CC1050" s="4"/>
      <c r="CD1050" s="4"/>
      <c r="CE1050" s="4"/>
      <c r="CF1050" s="4"/>
      <c r="CG1050" s="4"/>
      <c r="CH1050" s="4"/>
      <c r="CI1050" s="4"/>
      <c r="CJ1050" s="4"/>
      <c r="CK1050" s="4"/>
      <c r="CL1050" s="4"/>
      <c r="CM1050" s="4"/>
      <c r="CN1050" s="4"/>
      <c r="CO1050" s="4"/>
      <c r="CP1050" s="4"/>
      <c r="CQ1050" s="4"/>
      <c r="CR1050" s="4"/>
      <c r="CS1050" s="4"/>
      <c r="CT1050" s="4"/>
      <c r="CU1050" s="4"/>
      <c r="CV1050" s="4"/>
      <c r="CW1050" s="4"/>
      <c r="CX1050" s="4"/>
      <c r="CY1050" s="4"/>
      <c r="CZ1050" s="4"/>
      <c r="DA1050" s="4"/>
      <c r="DB1050" s="4"/>
      <c r="DC1050" s="4"/>
      <c r="DD1050" s="4"/>
      <c r="DE1050" s="4"/>
      <c r="DF1050" s="4"/>
      <c r="DG1050" s="4"/>
      <c r="DH1050" s="4"/>
      <c r="DI1050" s="4"/>
      <c r="DJ1050" s="4"/>
      <c r="DK1050" s="4"/>
      <c r="DL1050" s="4"/>
      <c r="DM1050" s="4"/>
      <c r="DN1050" s="4"/>
      <c r="DO1050" s="4"/>
      <c r="DP1050" s="4"/>
      <c r="DQ1050" s="4"/>
      <c r="DR1050" s="4"/>
      <c r="DS1050" s="4"/>
      <c r="DT1050" s="4"/>
      <c r="DU1050" s="4"/>
      <c r="DV1050" s="4"/>
      <c r="DW1050" s="4"/>
      <c r="DX1050" s="4"/>
      <c r="DY1050" s="4"/>
      <c r="DZ1050" s="4"/>
      <c r="EA1050" s="4"/>
      <c r="EB1050" s="4"/>
      <c r="EC1050" s="4"/>
      <c r="ED1050" s="4"/>
      <c r="EE1050" s="4"/>
      <c r="EF1050" s="4"/>
      <c r="EG1050" s="4"/>
      <c r="EH1050" s="4"/>
      <c r="EI1050" s="4"/>
      <c r="EJ1050" s="4"/>
      <c r="EK1050" s="4"/>
      <c r="EL1050" s="4"/>
      <c r="EM1050" s="4"/>
      <c r="EN1050" s="4"/>
      <c r="EO1050" s="4"/>
      <c r="EP1050" s="4"/>
      <c r="EQ1050" s="4"/>
      <c r="ER1050" s="4"/>
      <c r="ES1050" s="4"/>
      <c r="ET1050" s="4"/>
      <c r="EU1050" s="4"/>
      <c r="EV1050" s="4"/>
      <c r="EW1050" s="4"/>
      <c r="EX1050" s="4"/>
      <c r="EY1050" s="4"/>
      <c r="EZ1050" s="4"/>
      <c r="FA1050" s="4"/>
      <c r="FB1050" s="4"/>
      <c r="FC1050" s="4"/>
      <c r="FD1050" s="4"/>
      <c r="FE1050" s="4"/>
      <c r="FF1050" s="4"/>
      <c r="FG1050" s="4"/>
      <c r="FH1050" s="4"/>
      <c r="FI1050" s="4"/>
      <c r="FJ1050" s="4"/>
      <c r="FK1050" s="4"/>
      <c r="FL1050" s="4"/>
      <c r="FM1050" s="4"/>
      <c r="FN1050" s="4"/>
      <c r="FO1050" s="4"/>
      <c r="FP1050" s="4"/>
      <c r="FQ1050" s="4"/>
      <c r="FR1050" s="4"/>
      <c r="FS1050" s="4"/>
      <c r="FT1050" s="4"/>
      <c r="FU1050" s="4"/>
      <c r="FV1050" s="4"/>
      <c r="FW1050" s="4"/>
      <c r="FX1050" s="4"/>
      <c r="FY1050" s="4"/>
      <c r="FZ1050" s="4"/>
      <c r="GA1050" s="4"/>
      <c r="GB1050" s="4"/>
      <c r="GC1050" s="4"/>
      <c r="GD1050" s="4"/>
      <c r="GE1050" s="4"/>
      <c r="GF1050" s="4"/>
      <c r="GG1050" s="4"/>
      <c r="GH1050" s="4"/>
      <c r="GI1050" s="4"/>
      <c r="GJ1050" s="4"/>
      <c r="GK1050" s="4"/>
      <c r="GL1050" s="4"/>
      <c r="GM1050" s="4"/>
      <c r="GN1050" s="4"/>
      <c r="GO1050" s="4"/>
      <c r="GP1050" s="4"/>
      <c r="GQ1050" s="4"/>
      <c r="GR1050" s="4"/>
      <c r="GS1050" s="4"/>
      <c r="GT1050" s="4"/>
      <c r="GU1050" s="4"/>
      <c r="GV1050" s="4"/>
      <c r="GW1050" s="4"/>
      <c r="GX1050" s="4"/>
    </row>
    <row r="1051" spans="1:206" s="3" customFormat="1" x14ac:dyDescent="0.25">
      <c r="A1051" s="15"/>
      <c r="B1051" s="59"/>
      <c r="C1051" s="60"/>
      <c r="D1051" s="17"/>
      <c r="E1051" s="17"/>
      <c r="F1051" s="17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  <c r="BL1051" s="4"/>
      <c r="BM1051" s="4"/>
      <c r="BN1051" s="4"/>
      <c r="BO1051" s="4"/>
      <c r="BP1051" s="4"/>
      <c r="BQ1051" s="4"/>
      <c r="BR1051" s="4"/>
      <c r="BS1051" s="4"/>
      <c r="BT1051" s="4"/>
      <c r="BU1051" s="4"/>
      <c r="BV1051" s="4"/>
      <c r="BW1051" s="4"/>
      <c r="BX1051" s="4"/>
      <c r="BY1051" s="4"/>
      <c r="BZ1051" s="4"/>
      <c r="CA1051" s="4"/>
      <c r="CB1051" s="4"/>
      <c r="CC1051" s="4"/>
      <c r="CD1051" s="4"/>
      <c r="CE1051" s="4"/>
      <c r="CF1051" s="4"/>
      <c r="CG1051" s="4"/>
      <c r="CH1051" s="4"/>
      <c r="CI1051" s="4"/>
      <c r="CJ1051" s="4"/>
      <c r="CK1051" s="4"/>
      <c r="CL1051" s="4"/>
      <c r="CM1051" s="4"/>
      <c r="CN1051" s="4"/>
      <c r="CO1051" s="4"/>
      <c r="CP1051" s="4"/>
      <c r="CQ1051" s="4"/>
      <c r="CR1051" s="4"/>
      <c r="CS1051" s="4"/>
      <c r="CT1051" s="4"/>
      <c r="CU1051" s="4"/>
      <c r="CV1051" s="4"/>
      <c r="CW1051" s="4"/>
      <c r="CX1051" s="4"/>
      <c r="CY1051" s="4"/>
      <c r="CZ1051" s="4"/>
      <c r="DA1051" s="4"/>
      <c r="DB1051" s="4"/>
      <c r="DC1051" s="4"/>
      <c r="DD1051" s="4"/>
      <c r="DE1051" s="4"/>
      <c r="DF1051" s="4"/>
      <c r="DG1051" s="4"/>
      <c r="DH1051" s="4"/>
      <c r="DI1051" s="4"/>
      <c r="DJ1051" s="4"/>
      <c r="DK1051" s="4"/>
      <c r="DL1051" s="4"/>
      <c r="DM1051" s="4"/>
      <c r="DN1051" s="4"/>
      <c r="DO1051" s="4"/>
      <c r="DP1051" s="4"/>
      <c r="DQ1051" s="4"/>
      <c r="DR1051" s="4"/>
      <c r="DS1051" s="4"/>
      <c r="DT1051" s="4"/>
      <c r="DU1051" s="4"/>
      <c r="DV1051" s="4"/>
      <c r="DW1051" s="4"/>
      <c r="DX1051" s="4"/>
      <c r="DY1051" s="4"/>
      <c r="DZ1051" s="4"/>
      <c r="EA1051" s="4"/>
      <c r="EB1051" s="4"/>
      <c r="EC1051" s="4"/>
      <c r="ED1051" s="4"/>
      <c r="EE1051" s="4"/>
      <c r="EF1051" s="4"/>
      <c r="EG1051" s="4"/>
      <c r="EH1051" s="4"/>
      <c r="EI1051" s="4"/>
      <c r="EJ1051" s="4"/>
      <c r="EK1051" s="4"/>
      <c r="EL1051" s="4"/>
      <c r="EM1051" s="4"/>
      <c r="EN1051" s="4"/>
      <c r="EO1051" s="4"/>
      <c r="EP1051" s="4"/>
      <c r="EQ1051" s="4"/>
      <c r="ER1051" s="4"/>
      <c r="ES1051" s="4"/>
      <c r="ET1051" s="4"/>
      <c r="EU1051" s="4"/>
      <c r="EV1051" s="4"/>
      <c r="EW1051" s="4"/>
      <c r="EX1051" s="4"/>
      <c r="EY1051" s="4"/>
      <c r="EZ1051" s="4"/>
      <c r="FA1051" s="4"/>
      <c r="FB1051" s="4"/>
      <c r="FC1051" s="4"/>
      <c r="FD1051" s="4"/>
      <c r="FE1051" s="4"/>
      <c r="FF1051" s="4"/>
      <c r="FG1051" s="4"/>
      <c r="FH1051" s="4"/>
      <c r="FI1051" s="4"/>
      <c r="FJ1051" s="4"/>
      <c r="FK1051" s="4"/>
      <c r="FL1051" s="4"/>
      <c r="FM1051" s="4"/>
      <c r="FN1051" s="4"/>
      <c r="FO1051" s="4"/>
      <c r="FP1051" s="4"/>
      <c r="FQ1051" s="4"/>
      <c r="FR1051" s="4"/>
      <c r="FS1051" s="4"/>
      <c r="FT1051" s="4"/>
      <c r="FU1051" s="4"/>
      <c r="FV1051" s="4"/>
      <c r="FW1051" s="4"/>
      <c r="FX1051" s="4"/>
      <c r="FY1051" s="4"/>
      <c r="FZ1051" s="4"/>
      <c r="GA1051" s="4"/>
      <c r="GB1051" s="4"/>
      <c r="GC1051" s="4"/>
      <c r="GD1051" s="4"/>
      <c r="GE1051" s="4"/>
      <c r="GF1051" s="4"/>
      <c r="GG1051" s="4"/>
      <c r="GH1051" s="4"/>
      <c r="GI1051" s="4"/>
      <c r="GJ1051" s="4"/>
      <c r="GK1051" s="4"/>
      <c r="GL1051" s="4"/>
      <c r="GM1051" s="4"/>
      <c r="GN1051" s="4"/>
      <c r="GO1051" s="4"/>
      <c r="GP1051" s="4"/>
      <c r="GQ1051" s="4"/>
      <c r="GR1051" s="4"/>
      <c r="GS1051" s="4"/>
      <c r="GT1051" s="4"/>
      <c r="GU1051" s="4"/>
      <c r="GV1051" s="4"/>
      <c r="GW1051" s="4"/>
      <c r="GX1051" s="4"/>
    </row>
    <row r="1052" spans="1:206" s="3" customFormat="1" x14ac:dyDescent="0.25">
      <c r="A1052" s="15"/>
      <c r="B1052" s="59"/>
      <c r="C1052" s="60"/>
      <c r="D1052" s="17"/>
      <c r="E1052" s="17"/>
      <c r="F1052" s="17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  <c r="BL1052" s="4"/>
      <c r="BM1052" s="4"/>
      <c r="BN1052" s="4"/>
      <c r="BO1052" s="4"/>
      <c r="BP1052" s="4"/>
      <c r="BQ1052" s="4"/>
      <c r="BR1052" s="4"/>
      <c r="BS1052" s="4"/>
      <c r="BT1052" s="4"/>
      <c r="BU1052" s="4"/>
      <c r="BV1052" s="4"/>
      <c r="BW1052" s="4"/>
      <c r="BX1052" s="4"/>
      <c r="BY1052" s="4"/>
      <c r="BZ1052" s="4"/>
      <c r="CA1052" s="4"/>
      <c r="CB1052" s="4"/>
      <c r="CC1052" s="4"/>
      <c r="CD1052" s="4"/>
      <c r="CE1052" s="4"/>
      <c r="CF1052" s="4"/>
      <c r="CG1052" s="4"/>
      <c r="CH1052" s="4"/>
      <c r="CI1052" s="4"/>
      <c r="CJ1052" s="4"/>
      <c r="CK1052" s="4"/>
      <c r="CL1052" s="4"/>
      <c r="CM1052" s="4"/>
      <c r="CN1052" s="4"/>
      <c r="CO1052" s="4"/>
      <c r="CP1052" s="4"/>
      <c r="CQ1052" s="4"/>
      <c r="CR1052" s="4"/>
      <c r="CS1052" s="4"/>
      <c r="CT1052" s="4"/>
      <c r="CU1052" s="4"/>
      <c r="CV1052" s="4"/>
      <c r="CW1052" s="4"/>
      <c r="CX1052" s="4"/>
      <c r="CY1052" s="4"/>
      <c r="CZ1052" s="4"/>
      <c r="DA1052" s="4"/>
      <c r="DB1052" s="4"/>
      <c r="DC1052" s="4"/>
      <c r="DD1052" s="4"/>
      <c r="DE1052" s="4"/>
      <c r="DF1052" s="4"/>
      <c r="DG1052" s="4"/>
      <c r="DH1052" s="4"/>
      <c r="DI1052" s="4"/>
      <c r="DJ1052" s="4"/>
      <c r="DK1052" s="4"/>
      <c r="DL1052" s="4"/>
      <c r="DM1052" s="4"/>
      <c r="DN1052" s="4"/>
      <c r="DO1052" s="4"/>
      <c r="DP1052" s="4"/>
      <c r="DQ1052" s="4"/>
      <c r="DR1052" s="4"/>
      <c r="DS1052" s="4"/>
      <c r="DT1052" s="4"/>
      <c r="DU1052" s="4"/>
      <c r="DV1052" s="4"/>
      <c r="DW1052" s="4"/>
      <c r="DX1052" s="4"/>
      <c r="DY1052" s="4"/>
      <c r="DZ1052" s="4"/>
      <c r="EA1052" s="4"/>
      <c r="EB1052" s="4"/>
      <c r="EC1052" s="4"/>
      <c r="ED1052" s="4"/>
      <c r="EE1052" s="4"/>
      <c r="EF1052" s="4"/>
      <c r="EG1052" s="4"/>
      <c r="EH1052" s="4"/>
      <c r="EI1052" s="4"/>
      <c r="EJ1052" s="4"/>
      <c r="EK1052" s="4"/>
      <c r="EL1052" s="4"/>
      <c r="EM1052" s="4"/>
      <c r="EN1052" s="4"/>
      <c r="EO1052" s="4"/>
      <c r="EP1052" s="4"/>
      <c r="EQ1052" s="4"/>
      <c r="ER1052" s="4"/>
      <c r="ES1052" s="4"/>
      <c r="ET1052" s="4"/>
      <c r="EU1052" s="4"/>
      <c r="EV1052" s="4"/>
      <c r="EW1052" s="4"/>
      <c r="EX1052" s="4"/>
      <c r="EY1052" s="4"/>
      <c r="EZ1052" s="4"/>
      <c r="FA1052" s="4"/>
      <c r="FB1052" s="4"/>
      <c r="FC1052" s="4"/>
      <c r="FD1052" s="4"/>
      <c r="FE1052" s="4"/>
      <c r="FF1052" s="4"/>
      <c r="FG1052" s="4"/>
      <c r="FH1052" s="4"/>
      <c r="FI1052" s="4"/>
      <c r="FJ1052" s="4"/>
      <c r="FK1052" s="4"/>
      <c r="FL1052" s="4"/>
      <c r="FM1052" s="4"/>
      <c r="FN1052" s="4"/>
      <c r="FO1052" s="4"/>
      <c r="FP1052" s="4"/>
      <c r="FQ1052" s="4"/>
      <c r="FR1052" s="4"/>
      <c r="FS1052" s="4"/>
      <c r="FT1052" s="4"/>
      <c r="FU1052" s="4"/>
      <c r="FV1052" s="4"/>
      <c r="FW1052" s="4"/>
      <c r="FX1052" s="4"/>
      <c r="FY1052" s="4"/>
      <c r="FZ1052" s="4"/>
      <c r="GA1052" s="4"/>
      <c r="GB1052" s="4"/>
      <c r="GC1052" s="4"/>
      <c r="GD1052" s="4"/>
      <c r="GE1052" s="4"/>
      <c r="GF1052" s="4"/>
      <c r="GG1052" s="4"/>
      <c r="GH1052" s="4"/>
      <c r="GI1052" s="4"/>
      <c r="GJ1052" s="4"/>
      <c r="GK1052" s="4"/>
      <c r="GL1052" s="4"/>
      <c r="GM1052" s="4"/>
      <c r="GN1052" s="4"/>
      <c r="GO1052" s="4"/>
      <c r="GP1052" s="4"/>
      <c r="GQ1052" s="4"/>
      <c r="GR1052" s="4"/>
      <c r="GS1052" s="4"/>
      <c r="GT1052" s="4"/>
      <c r="GU1052" s="4"/>
      <c r="GV1052" s="4"/>
      <c r="GW1052" s="4"/>
      <c r="GX1052" s="4"/>
    </row>
    <row r="1053" spans="1:206" s="3" customFormat="1" x14ac:dyDescent="0.25">
      <c r="A1053" s="15"/>
      <c r="B1053" s="59"/>
      <c r="C1053" s="60"/>
      <c r="D1053" s="17"/>
      <c r="E1053" s="17"/>
      <c r="F1053" s="17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  <c r="BL1053" s="4"/>
      <c r="BM1053" s="4"/>
      <c r="BN1053" s="4"/>
      <c r="BO1053" s="4"/>
      <c r="BP1053" s="4"/>
      <c r="BQ1053" s="4"/>
      <c r="BR1053" s="4"/>
      <c r="BS1053" s="4"/>
      <c r="BT1053" s="4"/>
      <c r="BU1053" s="4"/>
      <c r="BV1053" s="4"/>
      <c r="BW1053" s="4"/>
      <c r="BX1053" s="4"/>
      <c r="BY1053" s="4"/>
      <c r="BZ1053" s="4"/>
      <c r="CA1053" s="4"/>
      <c r="CB1053" s="4"/>
      <c r="CC1053" s="4"/>
      <c r="CD1053" s="4"/>
      <c r="CE1053" s="4"/>
      <c r="CF1053" s="4"/>
      <c r="CG1053" s="4"/>
      <c r="CH1053" s="4"/>
      <c r="CI1053" s="4"/>
      <c r="CJ1053" s="4"/>
      <c r="CK1053" s="4"/>
      <c r="CL1053" s="4"/>
      <c r="CM1053" s="4"/>
      <c r="CN1053" s="4"/>
      <c r="CO1053" s="4"/>
      <c r="CP1053" s="4"/>
      <c r="CQ1053" s="4"/>
      <c r="CR1053" s="4"/>
      <c r="CS1053" s="4"/>
      <c r="CT1053" s="4"/>
      <c r="CU1053" s="4"/>
      <c r="CV1053" s="4"/>
      <c r="CW1053" s="4"/>
      <c r="CX1053" s="4"/>
      <c r="CY1053" s="4"/>
      <c r="CZ1053" s="4"/>
      <c r="DA1053" s="4"/>
      <c r="DB1053" s="4"/>
      <c r="DC1053" s="4"/>
      <c r="DD1053" s="4"/>
      <c r="DE1053" s="4"/>
      <c r="DF1053" s="4"/>
      <c r="DG1053" s="4"/>
      <c r="DH1053" s="4"/>
      <c r="DI1053" s="4"/>
      <c r="DJ1053" s="4"/>
      <c r="DK1053" s="4"/>
      <c r="DL1053" s="4"/>
      <c r="DM1053" s="4"/>
      <c r="DN1053" s="4"/>
      <c r="DO1053" s="4"/>
      <c r="DP1053" s="4"/>
      <c r="DQ1053" s="4"/>
      <c r="DR1053" s="4"/>
      <c r="DS1053" s="4"/>
      <c r="DT1053" s="4"/>
      <c r="DU1053" s="4"/>
      <c r="DV1053" s="4"/>
      <c r="DW1053" s="4"/>
      <c r="DX1053" s="4"/>
      <c r="DY1053" s="4"/>
      <c r="DZ1053" s="4"/>
      <c r="EA1053" s="4"/>
      <c r="EB1053" s="4"/>
      <c r="EC1053" s="4"/>
      <c r="ED1053" s="4"/>
      <c r="EE1053" s="4"/>
      <c r="EF1053" s="4"/>
      <c r="EG1053" s="4"/>
      <c r="EH1053" s="4"/>
      <c r="EI1053" s="4"/>
      <c r="EJ1053" s="4"/>
      <c r="EK1053" s="4"/>
      <c r="EL1053" s="4"/>
      <c r="EM1053" s="4"/>
      <c r="EN1053" s="4"/>
      <c r="EO1053" s="4"/>
      <c r="EP1053" s="4"/>
      <c r="EQ1053" s="4"/>
      <c r="ER1053" s="4"/>
      <c r="ES1053" s="4"/>
      <c r="ET1053" s="4"/>
      <c r="EU1053" s="4"/>
      <c r="EV1053" s="4"/>
      <c r="EW1053" s="4"/>
      <c r="EX1053" s="4"/>
      <c r="EY1053" s="4"/>
      <c r="EZ1053" s="4"/>
      <c r="FA1053" s="4"/>
      <c r="FB1053" s="4"/>
      <c r="FC1053" s="4"/>
      <c r="FD1053" s="4"/>
      <c r="FE1053" s="4"/>
      <c r="FF1053" s="4"/>
      <c r="FG1053" s="4"/>
      <c r="FH1053" s="4"/>
      <c r="FI1053" s="4"/>
      <c r="FJ1053" s="4"/>
      <c r="FK1053" s="4"/>
      <c r="FL1053" s="4"/>
      <c r="FM1053" s="4"/>
      <c r="FN1053" s="4"/>
      <c r="FO1053" s="4"/>
      <c r="FP1053" s="4"/>
      <c r="FQ1053" s="4"/>
      <c r="FR1053" s="4"/>
      <c r="FS1053" s="4"/>
      <c r="FT1053" s="4"/>
      <c r="FU1053" s="4"/>
      <c r="FV1053" s="4"/>
      <c r="FW1053" s="4"/>
      <c r="FX1053" s="4"/>
      <c r="FY1053" s="4"/>
      <c r="FZ1053" s="4"/>
      <c r="GA1053" s="4"/>
      <c r="GB1053" s="4"/>
      <c r="GC1053" s="4"/>
      <c r="GD1053" s="4"/>
      <c r="GE1053" s="4"/>
      <c r="GF1053" s="4"/>
      <c r="GG1053" s="4"/>
      <c r="GH1053" s="4"/>
      <c r="GI1053" s="4"/>
      <c r="GJ1053" s="4"/>
      <c r="GK1053" s="4"/>
      <c r="GL1053" s="4"/>
      <c r="GM1053" s="4"/>
      <c r="GN1053" s="4"/>
      <c r="GO1053" s="4"/>
      <c r="GP1053" s="4"/>
      <c r="GQ1053" s="4"/>
      <c r="GR1053" s="4"/>
      <c r="GS1053" s="4"/>
      <c r="GT1053" s="4"/>
      <c r="GU1053" s="4"/>
      <c r="GV1053" s="4"/>
      <c r="GW1053" s="4"/>
      <c r="GX1053" s="4"/>
    </row>
    <row r="1054" spans="1:206" s="3" customFormat="1" x14ac:dyDescent="0.25">
      <c r="A1054" s="15"/>
      <c r="B1054" s="59"/>
      <c r="C1054" s="60"/>
      <c r="D1054" s="17"/>
      <c r="E1054" s="17"/>
      <c r="F1054" s="17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  <c r="BL1054" s="4"/>
      <c r="BM1054" s="4"/>
      <c r="BN1054" s="4"/>
      <c r="BO1054" s="4"/>
      <c r="BP1054" s="4"/>
      <c r="BQ1054" s="4"/>
      <c r="BR1054" s="4"/>
      <c r="BS1054" s="4"/>
      <c r="BT1054" s="4"/>
      <c r="BU1054" s="4"/>
      <c r="BV1054" s="4"/>
      <c r="BW1054" s="4"/>
      <c r="BX1054" s="4"/>
      <c r="BY1054" s="4"/>
      <c r="BZ1054" s="4"/>
      <c r="CA1054" s="4"/>
      <c r="CB1054" s="4"/>
      <c r="CC1054" s="4"/>
      <c r="CD1054" s="4"/>
      <c r="CE1054" s="4"/>
      <c r="CF1054" s="4"/>
      <c r="CG1054" s="4"/>
      <c r="CH1054" s="4"/>
      <c r="CI1054" s="4"/>
      <c r="CJ1054" s="4"/>
      <c r="CK1054" s="4"/>
      <c r="CL1054" s="4"/>
      <c r="CM1054" s="4"/>
      <c r="CN1054" s="4"/>
      <c r="CO1054" s="4"/>
      <c r="CP1054" s="4"/>
      <c r="CQ1054" s="4"/>
      <c r="CR1054" s="4"/>
      <c r="CS1054" s="4"/>
      <c r="CT1054" s="4"/>
      <c r="CU1054" s="4"/>
      <c r="CV1054" s="4"/>
      <c r="CW1054" s="4"/>
      <c r="CX1054" s="4"/>
      <c r="CY1054" s="4"/>
      <c r="CZ1054" s="4"/>
      <c r="DA1054" s="4"/>
      <c r="DB1054" s="4"/>
      <c r="DC1054" s="4"/>
      <c r="DD1054" s="4"/>
      <c r="DE1054" s="4"/>
      <c r="DF1054" s="4"/>
      <c r="DG1054" s="4"/>
      <c r="DH1054" s="4"/>
      <c r="DI1054" s="4"/>
      <c r="DJ1054" s="4"/>
      <c r="DK1054" s="4"/>
      <c r="DL1054" s="4"/>
      <c r="DM1054" s="4"/>
      <c r="DN1054" s="4"/>
      <c r="DO1054" s="4"/>
      <c r="DP1054" s="4"/>
      <c r="DQ1054" s="4"/>
      <c r="DR1054" s="4"/>
      <c r="DS1054" s="4"/>
      <c r="DT1054" s="4"/>
      <c r="DU1054" s="4"/>
      <c r="DV1054" s="4"/>
      <c r="DW1054" s="4"/>
      <c r="DX1054" s="4"/>
      <c r="DY1054" s="4"/>
      <c r="DZ1054" s="4"/>
      <c r="EA1054" s="4"/>
      <c r="EB1054" s="4"/>
      <c r="EC1054" s="4"/>
      <c r="ED1054" s="4"/>
      <c r="EE1054" s="4"/>
      <c r="EF1054" s="4"/>
      <c r="EG1054" s="4"/>
      <c r="EH1054" s="4"/>
      <c r="EI1054" s="4"/>
      <c r="EJ1054" s="4"/>
      <c r="EK1054" s="4"/>
      <c r="EL1054" s="4"/>
      <c r="EM1054" s="4"/>
      <c r="EN1054" s="4"/>
      <c r="EO1054" s="4"/>
      <c r="EP1054" s="4"/>
      <c r="EQ1054" s="4"/>
      <c r="ER1054" s="4"/>
      <c r="ES1054" s="4"/>
      <c r="ET1054" s="4"/>
      <c r="EU1054" s="4"/>
      <c r="EV1054" s="4"/>
      <c r="EW1054" s="4"/>
      <c r="EX1054" s="4"/>
      <c r="EY1054" s="4"/>
      <c r="EZ1054" s="4"/>
      <c r="FA1054" s="4"/>
      <c r="FB1054" s="4"/>
      <c r="FC1054" s="4"/>
      <c r="FD1054" s="4"/>
      <c r="FE1054" s="4"/>
      <c r="FF1054" s="4"/>
      <c r="FG1054" s="4"/>
      <c r="FH1054" s="4"/>
      <c r="FI1054" s="4"/>
      <c r="FJ1054" s="4"/>
      <c r="FK1054" s="4"/>
      <c r="FL1054" s="4"/>
      <c r="FM1054" s="4"/>
      <c r="FN1054" s="4"/>
      <c r="FO1054" s="4"/>
      <c r="FP1054" s="4"/>
      <c r="FQ1054" s="4"/>
      <c r="FR1054" s="4"/>
      <c r="FS1054" s="4"/>
      <c r="FT1054" s="4"/>
      <c r="FU1054" s="4"/>
      <c r="FV1054" s="4"/>
      <c r="FW1054" s="4"/>
      <c r="FX1054" s="4"/>
      <c r="FY1054" s="4"/>
      <c r="FZ1054" s="4"/>
      <c r="GA1054" s="4"/>
      <c r="GB1054" s="4"/>
      <c r="GC1054" s="4"/>
      <c r="GD1054" s="4"/>
      <c r="GE1054" s="4"/>
      <c r="GF1054" s="4"/>
      <c r="GG1054" s="4"/>
      <c r="GH1054" s="4"/>
      <c r="GI1054" s="4"/>
      <c r="GJ1054" s="4"/>
      <c r="GK1054" s="4"/>
      <c r="GL1054" s="4"/>
      <c r="GM1054" s="4"/>
      <c r="GN1054" s="4"/>
      <c r="GO1054" s="4"/>
      <c r="GP1054" s="4"/>
      <c r="GQ1054" s="4"/>
      <c r="GR1054" s="4"/>
      <c r="GS1054" s="4"/>
      <c r="GT1054" s="4"/>
      <c r="GU1054" s="4"/>
      <c r="GV1054" s="4"/>
      <c r="GW1054" s="4"/>
      <c r="GX1054" s="4"/>
    </row>
    <row r="1055" spans="1:206" s="3" customFormat="1" x14ac:dyDescent="0.25">
      <c r="A1055" s="15"/>
      <c r="B1055" s="59"/>
      <c r="C1055" s="60"/>
      <c r="D1055" s="17"/>
      <c r="E1055" s="17"/>
      <c r="F1055" s="17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  <c r="BL1055" s="4"/>
      <c r="BM1055" s="4"/>
      <c r="BN1055" s="4"/>
      <c r="BO1055" s="4"/>
      <c r="BP1055" s="4"/>
      <c r="BQ1055" s="4"/>
      <c r="BR1055" s="4"/>
      <c r="BS1055" s="4"/>
      <c r="BT1055" s="4"/>
      <c r="BU1055" s="4"/>
      <c r="BV1055" s="4"/>
      <c r="BW1055" s="4"/>
      <c r="BX1055" s="4"/>
      <c r="BY1055" s="4"/>
      <c r="BZ1055" s="4"/>
      <c r="CA1055" s="4"/>
      <c r="CB1055" s="4"/>
      <c r="CC1055" s="4"/>
      <c r="CD1055" s="4"/>
      <c r="CE1055" s="4"/>
      <c r="CF1055" s="4"/>
      <c r="CG1055" s="4"/>
      <c r="CH1055" s="4"/>
      <c r="CI1055" s="4"/>
      <c r="CJ1055" s="4"/>
      <c r="CK1055" s="4"/>
      <c r="CL1055" s="4"/>
      <c r="CM1055" s="4"/>
      <c r="CN1055" s="4"/>
      <c r="CO1055" s="4"/>
      <c r="CP1055" s="4"/>
      <c r="CQ1055" s="4"/>
      <c r="CR1055" s="4"/>
      <c r="CS1055" s="4"/>
      <c r="CT1055" s="4"/>
      <c r="CU1055" s="4"/>
      <c r="CV1055" s="4"/>
      <c r="CW1055" s="4"/>
      <c r="CX1055" s="4"/>
      <c r="CY1055" s="4"/>
      <c r="CZ1055" s="4"/>
      <c r="DA1055" s="4"/>
      <c r="DB1055" s="4"/>
      <c r="DC1055" s="4"/>
      <c r="DD1055" s="4"/>
      <c r="DE1055" s="4"/>
      <c r="DF1055" s="4"/>
      <c r="DG1055" s="4"/>
      <c r="DH1055" s="4"/>
      <c r="DI1055" s="4"/>
      <c r="DJ1055" s="4"/>
      <c r="DK1055" s="4"/>
      <c r="DL1055" s="4"/>
      <c r="DM1055" s="4"/>
      <c r="DN1055" s="4"/>
      <c r="DO1055" s="4"/>
      <c r="DP1055" s="4"/>
      <c r="DQ1055" s="4"/>
      <c r="DR1055" s="4"/>
      <c r="DS1055" s="4"/>
      <c r="DT1055" s="4"/>
      <c r="DU1055" s="4"/>
      <c r="DV1055" s="4"/>
      <c r="DW1055" s="4"/>
      <c r="DX1055" s="4"/>
      <c r="DY1055" s="4"/>
      <c r="DZ1055" s="4"/>
      <c r="EA1055" s="4"/>
      <c r="EB1055" s="4"/>
      <c r="EC1055" s="4"/>
      <c r="ED1055" s="4"/>
      <c r="EE1055" s="4"/>
      <c r="EF1055" s="4"/>
      <c r="EG1055" s="4"/>
      <c r="EH1055" s="4"/>
      <c r="EI1055" s="4"/>
      <c r="EJ1055" s="4"/>
      <c r="EK1055" s="4"/>
      <c r="EL1055" s="4"/>
      <c r="EM1055" s="4"/>
      <c r="EN1055" s="4"/>
      <c r="EO1055" s="4"/>
      <c r="EP1055" s="4"/>
      <c r="EQ1055" s="4"/>
      <c r="ER1055" s="4"/>
      <c r="ES1055" s="4"/>
      <c r="ET1055" s="4"/>
      <c r="EU1055" s="4"/>
      <c r="EV1055" s="4"/>
      <c r="EW1055" s="4"/>
      <c r="EX1055" s="4"/>
      <c r="EY1055" s="4"/>
      <c r="EZ1055" s="4"/>
      <c r="FA1055" s="4"/>
      <c r="FB1055" s="4"/>
      <c r="FC1055" s="4"/>
      <c r="FD1055" s="4"/>
      <c r="FE1055" s="4"/>
      <c r="FF1055" s="4"/>
      <c r="FG1055" s="4"/>
      <c r="FH1055" s="4"/>
      <c r="FI1055" s="4"/>
      <c r="FJ1055" s="4"/>
      <c r="FK1055" s="4"/>
      <c r="FL1055" s="4"/>
      <c r="FM1055" s="4"/>
      <c r="FN1055" s="4"/>
      <c r="FO1055" s="4"/>
      <c r="FP1055" s="4"/>
      <c r="FQ1055" s="4"/>
      <c r="FR1055" s="4"/>
      <c r="FS1055" s="4"/>
      <c r="FT1055" s="4"/>
      <c r="FU1055" s="4"/>
      <c r="FV1055" s="4"/>
      <c r="FW1055" s="4"/>
      <c r="FX1055" s="4"/>
      <c r="FY1055" s="4"/>
      <c r="FZ1055" s="4"/>
      <c r="GA1055" s="4"/>
      <c r="GB1055" s="4"/>
      <c r="GC1055" s="4"/>
      <c r="GD1055" s="4"/>
      <c r="GE1055" s="4"/>
      <c r="GF1055" s="4"/>
      <c r="GG1055" s="4"/>
      <c r="GH1055" s="4"/>
      <c r="GI1055" s="4"/>
      <c r="GJ1055" s="4"/>
      <c r="GK1055" s="4"/>
      <c r="GL1055" s="4"/>
      <c r="GM1055" s="4"/>
      <c r="GN1055" s="4"/>
      <c r="GO1055" s="4"/>
      <c r="GP1055" s="4"/>
      <c r="GQ1055" s="4"/>
      <c r="GR1055" s="4"/>
      <c r="GS1055" s="4"/>
      <c r="GT1055" s="4"/>
      <c r="GU1055" s="4"/>
      <c r="GV1055" s="4"/>
      <c r="GW1055" s="4"/>
      <c r="GX1055" s="4"/>
    </row>
    <row r="1056" spans="1:206" s="3" customFormat="1" x14ac:dyDescent="0.25">
      <c r="A1056" s="15"/>
      <c r="B1056" s="59"/>
      <c r="C1056" s="60"/>
      <c r="D1056" s="17"/>
      <c r="E1056" s="17"/>
      <c r="F1056" s="17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  <c r="BL1056" s="4"/>
      <c r="BM1056" s="4"/>
      <c r="BN1056" s="4"/>
      <c r="BO1056" s="4"/>
      <c r="BP1056" s="4"/>
      <c r="BQ1056" s="4"/>
      <c r="BR1056" s="4"/>
      <c r="BS1056" s="4"/>
      <c r="BT1056" s="4"/>
      <c r="BU1056" s="4"/>
      <c r="BV1056" s="4"/>
      <c r="BW1056" s="4"/>
      <c r="BX1056" s="4"/>
      <c r="BY1056" s="4"/>
      <c r="BZ1056" s="4"/>
      <c r="CA1056" s="4"/>
      <c r="CB1056" s="4"/>
      <c r="CC1056" s="4"/>
      <c r="CD1056" s="4"/>
      <c r="CE1056" s="4"/>
      <c r="CF1056" s="4"/>
      <c r="CG1056" s="4"/>
      <c r="CH1056" s="4"/>
      <c r="CI1056" s="4"/>
      <c r="CJ1056" s="4"/>
      <c r="CK1056" s="4"/>
      <c r="CL1056" s="4"/>
      <c r="CM1056" s="4"/>
      <c r="CN1056" s="4"/>
      <c r="CO1056" s="4"/>
      <c r="CP1056" s="4"/>
      <c r="CQ1056" s="4"/>
      <c r="CR1056" s="4"/>
      <c r="CS1056" s="4"/>
      <c r="CT1056" s="4"/>
      <c r="CU1056" s="4"/>
      <c r="CV1056" s="4"/>
      <c r="CW1056" s="4"/>
      <c r="CX1056" s="4"/>
      <c r="CY1056" s="4"/>
      <c r="CZ1056" s="4"/>
      <c r="DA1056" s="4"/>
      <c r="DB1056" s="4"/>
      <c r="DC1056" s="4"/>
      <c r="DD1056" s="4"/>
      <c r="DE1056" s="4"/>
      <c r="DF1056" s="4"/>
      <c r="DG1056" s="4"/>
      <c r="DH1056" s="4"/>
      <c r="DI1056" s="4"/>
      <c r="DJ1056" s="4"/>
      <c r="DK1056" s="4"/>
      <c r="DL1056" s="4"/>
      <c r="DM1056" s="4"/>
      <c r="DN1056" s="4"/>
      <c r="DO1056" s="4"/>
      <c r="DP1056" s="4"/>
      <c r="DQ1056" s="4"/>
      <c r="DR1056" s="4"/>
      <c r="DS1056" s="4"/>
      <c r="DT1056" s="4"/>
      <c r="DU1056" s="4"/>
      <c r="DV1056" s="4"/>
      <c r="DW1056" s="4"/>
      <c r="DX1056" s="4"/>
      <c r="DY1056" s="4"/>
      <c r="DZ1056" s="4"/>
      <c r="EA1056" s="4"/>
      <c r="EB1056" s="4"/>
      <c r="EC1056" s="4"/>
      <c r="ED1056" s="4"/>
      <c r="EE1056" s="4"/>
      <c r="EF1056" s="4"/>
      <c r="EG1056" s="4"/>
      <c r="EH1056" s="4"/>
      <c r="EI1056" s="4"/>
      <c r="EJ1056" s="4"/>
      <c r="EK1056" s="4"/>
      <c r="EL1056" s="4"/>
      <c r="EM1056" s="4"/>
      <c r="EN1056" s="4"/>
      <c r="EO1056" s="4"/>
      <c r="EP1056" s="4"/>
      <c r="EQ1056" s="4"/>
      <c r="ER1056" s="4"/>
      <c r="ES1056" s="4"/>
      <c r="ET1056" s="4"/>
      <c r="EU1056" s="4"/>
      <c r="EV1056" s="4"/>
      <c r="EW1056" s="4"/>
      <c r="EX1056" s="4"/>
      <c r="EY1056" s="4"/>
      <c r="EZ1056" s="4"/>
      <c r="FA1056" s="4"/>
      <c r="FB1056" s="4"/>
      <c r="FC1056" s="4"/>
      <c r="FD1056" s="4"/>
      <c r="FE1056" s="4"/>
      <c r="FF1056" s="4"/>
      <c r="FG1056" s="4"/>
      <c r="FH1056" s="4"/>
      <c r="FI1056" s="4"/>
      <c r="FJ1056" s="4"/>
      <c r="FK1056" s="4"/>
      <c r="FL1056" s="4"/>
      <c r="FM1056" s="4"/>
      <c r="FN1056" s="4"/>
      <c r="FO1056" s="4"/>
      <c r="FP1056" s="4"/>
      <c r="FQ1056" s="4"/>
      <c r="FR1056" s="4"/>
      <c r="FS1056" s="4"/>
      <c r="FT1056" s="4"/>
      <c r="FU1056" s="4"/>
      <c r="FV1056" s="4"/>
      <c r="FW1056" s="4"/>
      <c r="FX1056" s="4"/>
      <c r="FY1056" s="4"/>
      <c r="FZ1056" s="4"/>
      <c r="GA1056" s="4"/>
      <c r="GB1056" s="4"/>
      <c r="GC1056" s="4"/>
      <c r="GD1056" s="4"/>
      <c r="GE1056" s="4"/>
      <c r="GF1056" s="4"/>
      <c r="GG1056" s="4"/>
      <c r="GH1056" s="4"/>
      <c r="GI1056" s="4"/>
      <c r="GJ1056" s="4"/>
      <c r="GK1056" s="4"/>
      <c r="GL1056" s="4"/>
      <c r="GM1056" s="4"/>
      <c r="GN1056" s="4"/>
      <c r="GO1056" s="4"/>
      <c r="GP1056" s="4"/>
      <c r="GQ1056" s="4"/>
      <c r="GR1056" s="4"/>
      <c r="GS1056" s="4"/>
      <c r="GT1056" s="4"/>
      <c r="GU1056" s="4"/>
      <c r="GV1056" s="4"/>
      <c r="GW1056" s="4"/>
      <c r="GX1056" s="4"/>
    </row>
    <row r="1057" spans="1:206" s="3" customFormat="1" x14ac:dyDescent="0.25">
      <c r="A1057" s="15"/>
      <c r="B1057" s="59"/>
      <c r="C1057" s="60"/>
      <c r="D1057" s="17"/>
      <c r="E1057" s="17"/>
      <c r="F1057" s="17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  <c r="BL1057" s="4"/>
      <c r="BM1057" s="4"/>
      <c r="BN1057" s="4"/>
      <c r="BO1057" s="4"/>
      <c r="BP1057" s="4"/>
      <c r="BQ1057" s="4"/>
      <c r="BR1057" s="4"/>
      <c r="BS1057" s="4"/>
      <c r="BT1057" s="4"/>
      <c r="BU1057" s="4"/>
      <c r="BV1057" s="4"/>
      <c r="BW1057" s="4"/>
      <c r="BX1057" s="4"/>
      <c r="BY1057" s="4"/>
      <c r="BZ1057" s="4"/>
      <c r="CA1057" s="4"/>
      <c r="CB1057" s="4"/>
      <c r="CC1057" s="4"/>
      <c r="CD1057" s="4"/>
      <c r="CE1057" s="4"/>
      <c r="CF1057" s="4"/>
      <c r="CG1057" s="4"/>
      <c r="CH1057" s="4"/>
      <c r="CI1057" s="4"/>
      <c r="CJ1057" s="4"/>
      <c r="CK1057" s="4"/>
      <c r="CL1057" s="4"/>
      <c r="CM1057" s="4"/>
      <c r="CN1057" s="4"/>
      <c r="CO1057" s="4"/>
      <c r="CP1057" s="4"/>
      <c r="CQ1057" s="4"/>
      <c r="CR1057" s="4"/>
      <c r="CS1057" s="4"/>
      <c r="CT1057" s="4"/>
      <c r="CU1057" s="4"/>
      <c r="CV1057" s="4"/>
      <c r="CW1057" s="4"/>
      <c r="CX1057" s="4"/>
      <c r="CY1057" s="4"/>
      <c r="CZ1057" s="4"/>
      <c r="DA1057" s="4"/>
      <c r="DB1057" s="4"/>
      <c r="DC1057" s="4"/>
      <c r="DD1057" s="4"/>
      <c r="DE1057" s="4"/>
      <c r="DF1057" s="4"/>
      <c r="DG1057" s="4"/>
      <c r="DH1057" s="4"/>
      <c r="DI1057" s="4"/>
      <c r="DJ1057" s="4"/>
      <c r="DK1057" s="4"/>
      <c r="DL1057" s="4"/>
      <c r="DM1057" s="4"/>
      <c r="DN1057" s="4"/>
      <c r="DO1057" s="4"/>
      <c r="DP1057" s="4"/>
      <c r="DQ1057" s="4"/>
      <c r="DR1057" s="4"/>
      <c r="DS1057" s="4"/>
      <c r="DT1057" s="4"/>
      <c r="DU1057" s="4"/>
      <c r="DV1057" s="4"/>
      <c r="DW1057" s="4"/>
      <c r="DX1057" s="4"/>
      <c r="DY1057" s="4"/>
      <c r="DZ1057" s="4"/>
      <c r="EA1057" s="4"/>
      <c r="EB1057" s="4"/>
      <c r="EC1057" s="4"/>
      <c r="ED1057" s="4"/>
      <c r="EE1057" s="4"/>
      <c r="EF1057" s="4"/>
      <c r="EG1057" s="4"/>
      <c r="EH1057" s="4"/>
      <c r="EI1057" s="4"/>
      <c r="EJ1057" s="4"/>
      <c r="EK1057" s="4"/>
      <c r="EL1057" s="4"/>
      <c r="EM1057" s="4"/>
      <c r="EN1057" s="4"/>
      <c r="EO1057" s="4"/>
      <c r="EP1057" s="4"/>
      <c r="EQ1057" s="4"/>
      <c r="ER1057" s="4"/>
      <c r="ES1057" s="4"/>
      <c r="ET1057" s="4"/>
      <c r="EU1057" s="4"/>
      <c r="EV1057" s="4"/>
      <c r="EW1057" s="4"/>
      <c r="EX1057" s="4"/>
      <c r="EY1057" s="4"/>
      <c r="EZ1057" s="4"/>
      <c r="FA1057" s="4"/>
      <c r="FB1057" s="4"/>
      <c r="FC1057" s="4"/>
      <c r="FD1057" s="4"/>
      <c r="FE1057" s="4"/>
      <c r="FF1057" s="4"/>
      <c r="FG1057" s="4"/>
      <c r="FH1057" s="4"/>
      <c r="FI1057" s="4"/>
      <c r="FJ1057" s="4"/>
      <c r="FK1057" s="4"/>
      <c r="FL1057" s="4"/>
      <c r="FM1057" s="4"/>
      <c r="FN1057" s="4"/>
      <c r="FO1057" s="4"/>
      <c r="FP1057" s="4"/>
      <c r="FQ1057" s="4"/>
      <c r="FR1057" s="4"/>
      <c r="FS1057" s="4"/>
      <c r="FT1057" s="4"/>
      <c r="FU1057" s="4"/>
      <c r="FV1057" s="4"/>
      <c r="FW1057" s="4"/>
      <c r="FX1057" s="4"/>
      <c r="FY1057" s="4"/>
      <c r="FZ1057" s="4"/>
      <c r="GA1057" s="4"/>
      <c r="GB1057" s="4"/>
      <c r="GC1057" s="4"/>
      <c r="GD1057" s="4"/>
      <c r="GE1057" s="4"/>
      <c r="GF1057" s="4"/>
      <c r="GG1057" s="4"/>
      <c r="GH1057" s="4"/>
      <c r="GI1057" s="4"/>
      <c r="GJ1057" s="4"/>
      <c r="GK1057" s="4"/>
      <c r="GL1057" s="4"/>
      <c r="GM1057" s="4"/>
      <c r="GN1057" s="4"/>
      <c r="GO1057" s="4"/>
      <c r="GP1057" s="4"/>
      <c r="GQ1057" s="4"/>
      <c r="GR1057" s="4"/>
      <c r="GS1057" s="4"/>
      <c r="GT1057" s="4"/>
      <c r="GU1057" s="4"/>
      <c r="GV1057" s="4"/>
      <c r="GW1057" s="4"/>
      <c r="GX1057" s="4"/>
    </row>
    <row r="1058" spans="1:206" s="3" customFormat="1" x14ac:dyDescent="0.25">
      <c r="A1058" s="15"/>
      <c r="B1058" s="59"/>
      <c r="C1058" s="60"/>
      <c r="D1058" s="17"/>
      <c r="E1058" s="17"/>
      <c r="F1058" s="17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  <c r="BL1058" s="4"/>
      <c r="BM1058" s="4"/>
      <c r="BN1058" s="4"/>
      <c r="BO1058" s="4"/>
      <c r="BP1058" s="4"/>
      <c r="BQ1058" s="4"/>
      <c r="BR1058" s="4"/>
      <c r="BS1058" s="4"/>
      <c r="BT1058" s="4"/>
      <c r="BU1058" s="4"/>
      <c r="BV1058" s="4"/>
      <c r="BW1058" s="4"/>
      <c r="BX1058" s="4"/>
      <c r="BY1058" s="4"/>
      <c r="BZ1058" s="4"/>
      <c r="CA1058" s="4"/>
      <c r="CB1058" s="4"/>
      <c r="CC1058" s="4"/>
      <c r="CD1058" s="4"/>
      <c r="CE1058" s="4"/>
      <c r="CF1058" s="4"/>
      <c r="CG1058" s="4"/>
      <c r="CH1058" s="4"/>
      <c r="CI1058" s="4"/>
      <c r="CJ1058" s="4"/>
      <c r="CK1058" s="4"/>
      <c r="CL1058" s="4"/>
      <c r="CM1058" s="4"/>
      <c r="CN1058" s="4"/>
      <c r="CO1058" s="4"/>
      <c r="CP1058" s="4"/>
      <c r="CQ1058" s="4"/>
      <c r="CR1058" s="4"/>
      <c r="CS1058" s="4"/>
      <c r="CT1058" s="4"/>
      <c r="CU1058" s="4"/>
      <c r="CV1058" s="4"/>
      <c r="CW1058" s="4"/>
      <c r="CX1058" s="4"/>
      <c r="CY1058" s="4"/>
      <c r="CZ1058" s="4"/>
      <c r="DA1058" s="4"/>
      <c r="DB1058" s="4"/>
      <c r="DC1058" s="4"/>
      <c r="DD1058" s="4"/>
      <c r="DE1058" s="4"/>
      <c r="DF1058" s="4"/>
      <c r="DG1058" s="4"/>
      <c r="DH1058" s="4"/>
      <c r="DI1058" s="4"/>
      <c r="DJ1058" s="4"/>
      <c r="DK1058" s="4"/>
      <c r="DL1058" s="4"/>
      <c r="DM1058" s="4"/>
      <c r="DN1058" s="4"/>
      <c r="DO1058" s="4"/>
      <c r="DP1058" s="4"/>
      <c r="DQ1058" s="4"/>
      <c r="DR1058" s="4"/>
      <c r="DS1058" s="4"/>
      <c r="DT1058" s="4"/>
      <c r="DU1058" s="4"/>
      <c r="DV1058" s="4"/>
      <c r="DW1058" s="4"/>
      <c r="DX1058" s="4"/>
      <c r="DY1058" s="4"/>
      <c r="DZ1058" s="4"/>
      <c r="EA1058" s="4"/>
      <c r="EB1058" s="4"/>
      <c r="EC1058" s="4"/>
      <c r="ED1058" s="4"/>
      <c r="EE1058" s="4"/>
      <c r="EF1058" s="4"/>
      <c r="EG1058" s="4"/>
      <c r="EH1058" s="4"/>
      <c r="EI1058" s="4"/>
      <c r="EJ1058" s="4"/>
      <c r="EK1058" s="4"/>
      <c r="EL1058" s="4"/>
      <c r="EM1058" s="4"/>
      <c r="EN1058" s="4"/>
      <c r="EO1058" s="4"/>
      <c r="EP1058" s="4"/>
      <c r="EQ1058" s="4"/>
      <c r="ER1058" s="4"/>
      <c r="ES1058" s="4"/>
      <c r="ET1058" s="4"/>
      <c r="EU1058" s="4"/>
      <c r="EV1058" s="4"/>
      <c r="EW1058" s="4"/>
      <c r="EX1058" s="4"/>
      <c r="EY1058" s="4"/>
      <c r="EZ1058" s="4"/>
      <c r="FA1058" s="4"/>
      <c r="FB1058" s="4"/>
      <c r="FC1058" s="4"/>
      <c r="FD1058" s="4"/>
      <c r="FE1058" s="4"/>
      <c r="FF1058" s="4"/>
      <c r="FG1058" s="4"/>
      <c r="FH1058" s="4"/>
      <c r="FI1058" s="4"/>
      <c r="FJ1058" s="4"/>
      <c r="FK1058" s="4"/>
      <c r="FL1058" s="4"/>
      <c r="FM1058" s="4"/>
      <c r="FN1058" s="4"/>
      <c r="FO1058" s="4"/>
      <c r="FP1058" s="4"/>
      <c r="FQ1058" s="4"/>
      <c r="FR1058" s="4"/>
      <c r="FS1058" s="4"/>
      <c r="FT1058" s="4"/>
      <c r="FU1058" s="4"/>
      <c r="FV1058" s="4"/>
      <c r="FW1058" s="4"/>
      <c r="FX1058" s="4"/>
      <c r="FY1058" s="4"/>
      <c r="FZ1058" s="4"/>
      <c r="GA1058" s="4"/>
      <c r="GB1058" s="4"/>
      <c r="GC1058" s="4"/>
      <c r="GD1058" s="4"/>
      <c r="GE1058" s="4"/>
      <c r="GF1058" s="4"/>
      <c r="GG1058" s="4"/>
      <c r="GH1058" s="4"/>
      <c r="GI1058" s="4"/>
      <c r="GJ1058" s="4"/>
      <c r="GK1058" s="4"/>
      <c r="GL1058" s="4"/>
      <c r="GM1058" s="4"/>
      <c r="GN1058" s="4"/>
      <c r="GO1058" s="4"/>
      <c r="GP1058" s="4"/>
      <c r="GQ1058" s="4"/>
      <c r="GR1058" s="4"/>
      <c r="GS1058" s="4"/>
      <c r="GT1058" s="4"/>
      <c r="GU1058" s="4"/>
      <c r="GV1058" s="4"/>
      <c r="GW1058" s="4"/>
      <c r="GX1058" s="4"/>
    </row>
    <row r="1059" spans="1:206" s="3" customFormat="1" x14ac:dyDescent="0.25">
      <c r="A1059" s="15"/>
      <c r="B1059" s="59"/>
      <c r="C1059" s="60"/>
      <c r="D1059" s="17"/>
      <c r="E1059" s="17"/>
      <c r="F1059" s="17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  <c r="BL1059" s="4"/>
      <c r="BM1059" s="4"/>
      <c r="BN1059" s="4"/>
      <c r="BO1059" s="4"/>
      <c r="BP1059" s="4"/>
      <c r="BQ1059" s="4"/>
      <c r="BR1059" s="4"/>
      <c r="BS1059" s="4"/>
      <c r="BT1059" s="4"/>
      <c r="BU1059" s="4"/>
      <c r="BV1059" s="4"/>
      <c r="BW1059" s="4"/>
      <c r="BX1059" s="4"/>
      <c r="BY1059" s="4"/>
      <c r="BZ1059" s="4"/>
      <c r="CA1059" s="4"/>
      <c r="CB1059" s="4"/>
      <c r="CC1059" s="4"/>
      <c r="CD1059" s="4"/>
      <c r="CE1059" s="4"/>
      <c r="CF1059" s="4"/>
      <c r="CG1059" s="4"/>
      <c r="CH1059" s="4"/>
      <c r="CI1059" s="4"/>
      <c r="CJ1059" s="4"/>
      <c r="CK1059" s="4"/>
      <c r="CL1059" s="4"/>
      <c r="CM1059" s="4"/>
      <c r="CN1059" s="4"/>
      <c r="CO1059" s="4"/>
      <c r="CP1059" s="4"/>
      <c r="CQ1059" s="4"/>
      <c r="CR1059" s="4"/>
      <c r="CS1059" s="4"/>
      <c r="CT1059" s="4"/>
      <c r="CU1059" s="4"/>
      <c r="CV1059" s="4"/>
      <c r="CW1059" s="4"/>
      <c r="CX1059" s="4"/>
      <c r="CY1059" s="4"/>
      <c r="CZ1059" s="4"/>
      <c r="DA1059" s="4"/>
      <c r="DB1059" s="4"/>
      <c r="DC1059" s="4"/>
      <c r="DD1059" s="4"/>
      <c r="DE1059" s="4"/>
      <c r="DF1059" s="4"/>
      <c r="DG1059" s="4"/>
      <c r="DH1059" s="4"/>
      <c r="DI1059" s="4"/>
      <c r="DJ1059" s="4"/>
      <c r="DK1059" s="4"/>
      <c r="DL1059" s="4"/>
      <c r="DM1059" s="4"/>
      <c r="DN1059" s="4"/>
      <c r="DO1059" s="4"/>
      <c r="DP1059" s="4"/>
      <c r="DQ1059" s="4"/>
      <c r="DR1059" s="4"/>
      <c r="DS1059" s="4"/>
      <c r="DT1059" s="4"/>
      <c r="DU1059" s="4"/>
      <c r="DV1059" s="4"/>
      <c r="DW1059" s="4"/>
      <c r="DX1059" s="4"/>
      <c r="DY1059" s="4"/>
      <c r="DZ1059" s="4"/>
      <c r="EA1059" s="4"/>
      <c r="EB1059" s="4"/>
      <c r="EC1059" s="4"/>
      <c r="ED1059" s="4"/>
      <c r="EE1059" s="4"/>
      <c r="EF1059" s="4"/>
      <c r="EG1059" s="4"/>
      <c r="EH1059" s="4"/>
      <c r="EI1059" s="4"/>
      <c r="EJ1059" s="4"/>
      <c r="EK1059" s="4"/>
      <c r="EL1059" s="4"/>
      <c r="EM1059" s="4"/>
      <c r="EN1059" s="4"/>
      <c r="EO1059" s="4"/>
      <c r="EP1059" s="4"/>
      <c r="EQ1059" s="4"/>
      <c r="ER1059" s="4"/>
      <c r="ES1059" s="4"/>
      <c r="ET1059" s="4"/>
      <c r="EU1059" s="4"/>
      <c r="EV1059" s="4"/>
      <c r="EW1059" s="4"/>
      <c r="EX1059" s="4"/>
      <c r="EY1059" s="4"/>
      <c r="EZ1059" s="4"/>
      <c r="FA1059" s="4"/>
      <c r="FB1059" s="4"/>
      <c r="FC1059" s="4"/>
      <c r="FD1059" s="4"/>
      <c r="FE1059" s="4"/>
      <c r="FF1059" s="4"/>
      <c r="FG1059" s="4"/>
      <c r="FH1059" s="4"/>
      <c r="FI1059" s="4"/>
      <c r="FJ1059" s="4"/>
      <c r="FK1059" s="4"/>
      <c r="FL1059" s="4"/>
      <c r="FM1059" s="4"/>
      <c r="FN1059" s="4"/>
      <c r="FO1059" s="4"/>
      <c r="FP1059" s="4"/>
      <c r="FQ1059" s="4"/>
      <c r="FR1059" s="4"/>
      <c r="FS1059" s="4"/>
      <c r="FT1059" s="4"/>
      <c r="FU1059" s="4"/>
      <c r="FV1059" s="4"/>
      <c r="FW1059" s="4"/>
      <c r="FX1059" s="4"/>
      <c r="FY1059" s="4"/>
      <c r="FZ1059" s="4"/>
      <c r="GA1059" s="4"/>
      <c r="GB1059" s="4"/>
      <c r="GC1059" s="4"/>
      <c r="GD1059" s="4"/>
      <c r="GE1059" s="4"/>
      <c r="GF1059" s="4"/>
      <c r="GG1059" s="4"/>
      <c r="GH1059" s="4"/>
      <c r="GI1059" s="4"/>
      <c r="GJ1059" s="4"/>
      <c r="GK1059" s="4"/>
      <c r="GL1059" s="4"/>
      <c r="GM1059" s="4"/>
      <c r="GN1059" s="4"/>
      <c r="GO1059" s="4"/>
      <c r="GP1059" s="4"/>
      <c r="GQ1059" s="4"/>
      <c r="GR1059" s="4"/>
      <c r="GS1059" s="4"/>
      <c r="GT1059" s="4"/>
      <c r="GU1059" s="4"/>
      <c r="GV1059" s="4"/>
      <c r="GW1059" s="4"/>
      <c r="GX1059" s="4"/>
    </row>
    <row r="1060" spans="1:206" s="3" customFormat="1" x14ac:dyDescent="0.25">
      <c r="A1060" s="15"/>
      <c r="B1060" s="59"/>
      <c r="C1060" s="60"/>
      <c r="D1060" s="17"/>
      <c r="E1060" s="17"/>
      <c r="F1060" s="17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  <c r="BL1060" s="4"/>
      <c r="BM1060" s="4"/>
      <c r="BN1060" s="4"/>
      <c r="BO1060" s="4"/>
      <c r="BP1060" s="4"/>
      <c r="BQ1060" s="4"/>
      <c r="BR1060" s="4"/>
      <c r="BS1060" s="4"/>
      <c r="BT1060" s="4"/>
      <c r="BU1060" s="4"/>
      <c r="BV1060" s="4"/>
      <c r="BW1060" s="4"/>
      <c r="BX1060" s="4"/>
      <c r="BY1060" s="4"/>
      <c r="BZ1060" s="4"/>
      <c r="CA1060" s="4"/>
      <c r="CB1060" s="4"/>
      <c r="CC1060" s="4"/>
      <c r="CD1060" s="4"/>
      <c r="CE1060" s="4"/>
      <c r="CF1060" s="4"/>
      <c r="CG1060" s="4"/>
      <c r="CH1060" s="4"/>
      <c r="CI1060" s="4"/>
      <c r="CJ1060" s="4"/>
      <c r="CK1060" s="4"/>
      <c r="CL1060" s="4"/>
      <c r="CM1060" s="4"/>
      <c r="CN1060" s="4"/>
      <c r="CO1060" s="4"/>
      <c r="CP1060" s="4"/>
      <c r="CQ1060" s="4"/>
      <c r="CR1060" s="4"/>
      <c r="CS1060" s="4"/>
      <c r="CT1060" s="4"/>
      <c r="CU1060" s="4"/>
      <c r="CV1060" s="4"/>
      <c r="CW1060" s="4"/>
      <c r="CX1060" s="4"/>
      <c r="CY1060" s="4"/>
      <c r="CZ1060" s="4"/>
      <c r="DA1060" s="4"/>
      <c r="DB1060" s="4"/>
      <c r="DC1060" s="4"/>
      <c r="DD1060" s="4"/>
      <c r="DE1060" s="4"/>
      <c r="DF1060" s="4"/>
      <c r="DG1060" s="4"/>
      <c r="DH1060" s="4"/>
      <c r="DI1060" s="4"/>
      <c r="DJ1060" s="4"/>
      <c r="DK1060" s="4"/>
      <c r="DL1060" s="4"/>
      <c r="DM1060" s="4"/>
      <c r="DN1060" s="4"/>
      <c r="DO1060" s="4"/>
      <c r="DP1060" s="4"/>
      <c r="DQ1060" s="4"/>
      <c r="DR1060" s="4"/>
      <c r="DS1060" s="4"/>
      <c r="DT1060" s="4"/>
      <c r="DU1060" s="4"/>
      <c r="DV1060" s="4"/>
      <c r="DW1060" s="4"/>
      <c r="DX1060" s="4"/>
      <c r="DY1060" s="4"/>
      <c r="DZ1060" s="4"/>
      <c r="EA1060" s="4"/>
      <c r="EB1060" s="4"/>
      <c r="EC1060" s="4"/>
      <c r="ED1060" s="4"/>
      <c r="EE1060" s="4"/>
      <c r="EF1060" s="4"/>
      <c r="EG1060" s="4"/>
      <c r="EH1060" s="4"/>
      <c r="EI1060" s="4"/>
      <c r="EJ1060" s="4"/>
      <c r="EK1060" s="4"/>
      <c r="EL1060" s="4"/>
      <c r="EM1060" s="4"/>
      <c r="EN1060" s="4"/>
      <c r="EO1060" s="4"/>
      <c r="EP1060" s="4"/>
      <c r="EQ1060" s="4"/>
      <c r="ER1060" s="4"/>
      <c r="ES1060" s="4"/>
      <c r="ET1060" s="4"/>
      <c r="EU1060" s="4"/>
      <c r="EV1060" s="4"/>
      <c r="EW1060" s="4"/>
      <c r="EX1060" s="4"/>
      <c r="EY1060" s="4"/>
      <c r="EZ1060" s="4"/>
      <c r="FA1060" s="4"/>
      <c r="FB1060" s="4"/>
      <c r="FC1060" s="4"/>
      <c r="FD1060" s="4"/>
      <c r="FE1060" s="4"/>
      <c r="FF1060" s="4"/>
      <c r="FG1060" s="4"/>
      <c r="FH1060" s="4"/>
      <c r="FI1060" s="4"/>
      <c r="FJ1060" s="4"/>
      <c r="FK1060" s="4"/>
      <c r="FL1060" s="4"/>
      <c r="FM1060" s="4"/>
      <c r="FN1060" s="4"/>
      <c r="FO1060" s="4"/>
      <c r="FP1060" s="4"/>
      <c r="FQ1060" s="4"/>
      <c r="FR1060" s="4"/>
      <c r="FS1060" s="4"/>
      <c r="FT1060" s="4"/>
      <c r="FU1060" s="4"/>
      <c r="FV1060" s="4"/>
      <c r="FW1060" s="4"/>
      <c r="FX1060" s="4"/>
      <c r="FY1060" s="4"/>
      <c r="FZ1060" s="4"/>
      <c r="GA1060" s="4"/>
      <c r="GB1060" s="4"/>
      <c r="GC1060" s="4"/>
      <c r="GD1060" s="4"/>
      <c r="GE1060" s="4"/>
      <c r="GF1060" s="4"/>
      <c r="GG1060" s="4"/>
      <c r="GH1060" s="4"/>
      <c r="GI1060" s="4"/>
      <c r="GJ1060" s="4"/>
      <c r="GK1060" s="4"/>
      <c r="GL1060" s="4"/>
      <c r="GM1060" s="4"/>
      <c r="GN1060" s="4"/>
      <c r="GO1060" s="4"/>
      <c r="GP1060" s="4"/>
      <c r="GQ1060" s="4"/>
      <c r="GR1060" s="4"/>
      <c r="GS1060" s="4"/>
      <c r="GT1060" s="4"/>
      <c r="GU1060" s="4"/>
      <c r="GV1060" s="4"/>
      <c r="GW1060" s="4"/>
      <c r="GX1060" s="4"/>
    </row>
    <row r="1061" spans="1:206" s="3" customFormat="1" x14ac:dyDescent="0.25">
      <c r="A1061" s="15"/>
      <c r="B1061" s="59"/>
      <c r="C1061" s="60"/>
      <c r="D1061" s="17"/>
      <c r="E1061" s="17"/>
      <c r="F1061" s="17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  <c r="BL1061" s="4"/>
      <c r="BM1061" s="4"/>
      <c r="BN1061" s="4"/>
      <c r="BO1061" s="4"/>
      <c r="BP1061" s="4"/>
      <c r="BQ1061" s="4"/>
      <c r="BR1061" s="4"/>
      <c r="BS1061" s="4"/>
      <c r="BT1061" s="4"/>
      <c r="BU1061" s="4"/>
      <c r="BV1061" s="4"/>
      <c r="BW1061" s="4"/>
      <c r="BX1061" s="4"/>
      <c r="BY1061" s="4"/>
      <c r="BZ1061" s="4"/>
      <c r="CA1061" s="4"/>
      <c r="CB1061" s="4"/>
      <c r="CC1061" s="4"/>
      <c r="CD1061" s="4"/>
      <c r="CE1061" s="4"/>
      <c r="CF1061" s="4"/>
      <c r="CG1061" s="4"/>
      <c r="CH1061" s="4"/>
      <c r="CI1061" s="4"/>
      <c r="CJ1061" s="4"/>
      <c r="CK1061" s="4"/>
      <c r="CL1061" s="4"/>
      <c r="CM1061" s="4"/>
      <c r="CN1061" s="4"/>
      <c r="CO1061" s="4"/>
      <c r="CP1061" s="4"/>
      <c r="CQ1061" s="4"/>
      <c r="CR1061" s="4"/>
      <c r="CS1061" s="4"/>
      <c r="CT1061" s="4"/>
      <c r="CU1061" s="4"/>
      <c r="CV1061" s="4"/>
      <c r="CW1061" s="4"/>
      <c r="CX1061" s="4"/>
      <c r="CY1061" s="4"/>
      <c r="CZ1061" s="4"/>
      <c r="DA1061" s="4"/>
      <c r="DB1061" s="4"/>
      <c r="DC1061" s="4"/>
      <c r="DD1061" s="4"/>
      <c r="DE1061" s="4"/>
      <c r="DF1061" s="4"/>
      <c r="DG1061" s="4"/>
      <c r="DH1061" s="4"/>
      <c r="DI1061" s="4"/>
      <c r="DJ1061" s="4"/>
      <c r="DK1061" s="4"/>
      <c r="DL1061" s="4"/>
      <c r="DM1061" s="4"/>
      <c r="DN1061" s="4"/>
      <c r="DO1061" s="4"/>
      <c r="DP1061" s="4"/>
      <c r="DQ1061" s="4"/>
      <c r="DR1061" s="4"/>
      <c r="DS1061" s="4"/>
      <c r="DT1061" s="4"/>
      <c r="DU1061" s="4"/>
      <c r="DV1061" s="4"/>
      <c r="DW1061" s="4"/>
      <c r="DX1061" s="4"/>
      <c r="DY1061" s="4"/>
      <c r="DZ1061" s="4"/>
      <c r="EA1061" s="4"/>
      <c r="EB1061" s="4"/>
      <c r="EC1061" s="4"/>
      <c r="ED1061" s="4"/>
      <c r="EE1061" s="4"/>
      <c r="EF1061" s="4"/>
      <c r="EG1061" s="4"/>
      <c r="EH1061" s="4"/>
      <c r="EI1061" s="4"/>
      <c r="EJ1061" s="4"/>
      <c r="EK1061" s="4"/>
      <c r="EL1061" s="4"/>
      <c r="EM1061" s="4"/>
      <c r="EN1061" s="4"/>
      <c r="EO1061" s="4"/>
      <c r="EP1061" s="4"/>
      <c r="EQ1061" s="4"/>
      <c r="ER1061" s="4"/>
      <c r="ES1061" s="4"/>
      <c r="ET1061" s="4"/>
      <c r="EU1061" s="4"/>
      <c r="EV1061" s="4"/>
      <c r="EW1061" s="4"/>
      <c r="EX1061" s="4"/>
      <c r="EY1061" s="4"/>
      <c r="EZ1061" s="4"/>
      <c r="FA1061" s="4"/>
      <c r="FB1061" s="4"/>
      <c r="FC1061" s="4"/>
      <c r="FD1061" s="4"/>
      <c r="FE1061" s="4"/>
      <c r="FF1061" s="4"/>
      <c r="FG1061" s="4"/>
      <c r="FH1061" s="4"/>
      <c r="FI1061" s="4"/>
      <c r="FJ1061" s="4"/>
      <c r="FK1061" s="4"/>
      <c r="FL1061" s="4"/>
      <c r="FM1061" s="4"/>
      <c r="FN1061" s="4"/>
      <c r="FO1061" s="4"/>
      <c r="FP1061" s="4"/>
      <c r="FQ1061" s="4"/>
      <c r="FR1061" s="4"/>
      <c r="FS1061" s="4"/>
      <c r="FT1061" s="4"/>
      <c r="FU1061" s="4"/>
      <c r="FV1061" s="4"/>
      <c r="FW1061" s="4"/>
      <c r="FX1061" s="4"/>
      <c r="FY1061" s="4"/>
      <c r="FZ1061" s="4"/>
      <c r="GA1061" s="4"/>
      <c r="GB1061" s="4"/>
      <c r="GC1061" s="4"/>
      <c r="GD1061" s="4"/>
      <c r="GE1061" s="4"/>
      <c r="GF1061" s="4"/>
      <c r="GG1061" s="4"/>
      <c r="GH1061" s="4"/>
      <c r="GI1061" s="4"/>
      <c r="GJ1061" s="4"/>
      <c r="GK1061" s="4"/>
      <c r="GL1061" s="4"/>
      <c r="GM1061" s="4"/>
      <c r="GN1061" s="4"/>
      <c r="GO1061" s="4"/>
      <c r="GP1061" s="4"/>
      <c r="GQ1061" s="4"/>
      <c r="GR1061" s="4"/>
      <c r="GS1061" s="4"/>
      <c r="GT1061" s="4"/>
      <c r="GU1061" s="4"/>
      <c r="GV1061" s="4"/>
      <c r="GW1061" s="4"/>
      <c r="GX1061" s="4"/>
    </row>
    <row r="1062" spans="1:206" s="3" customFormat="1" x14ac:dyDescent="0.25">
      <c r="A1062" s="15"/>
      <c r="B1062" s="59"/>
      <c r="C1062" s="60"/>
      <c r="D1062" s="17"/>
      <c r="E1062" s="17"/>
      <c r="F1062" s="17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  <c r="BL1062" s="4"/>
      <c r="BM1062" s="4"/>
      <c r="BN1062" s="4"/>
      <c r="BO1062" s="4"/>
      <c r="BP1062" s="4"/>
      <c r="BQ1062" s="4"/>
      <c r="BR1062" s="4"/>
      <c r="BS1062" s="4"/>
      <c r="BT1062" s="4"/>
      <c r="BU1062" s="4"/>
      <c r="BV1062" s="4"/>
      <c r="BW1062" s="4"/>
      <c r="BX1062" s="4"/>
      <c r="BY1062" s="4"/>
      <c r="BZ1062" s="4"/>
      <c r="CA1062" s="4"/>
      <c r="CB1062" s="4"/>
      <c r="CC1062" s="4"/>
      <c r="CD1062" s="4"/>
      <c r="CE1062" s="4"/>
      <c r="CF1062" s="4"/>
      <c r="CG1062" s="4"/>
      <c r="CH1062" s="4"/>
      <c r="CI1062" s="4"/>
      <c r="CJ1062" s="4"/>
      <c r="CK1062" s="4"/>
      <c r="CL1062" s="4"/>
      <c r="CM1062" s="4"/>
      <c r="CN1062" s="4"/>
      <c r="CO1062" s="4"/>
      <c r="CP1062" s="4"/>
      <c r="CQ1062" s="4"/>
      <c r="CR1062" s="4"/>
      <c r="CS1062" s="4"/>
      <c r="CT1062" s="4"/>
      <c r="CU1062" s="4"/>
      <c r="CV1062" s="4"/>
      <c r="CW1062" s="4"/>
      <c r="CX1062" s="4"/>
      <c r="CY1062" s="4"/>
      <c r="CZ1062" s="4"/>
      <c r="DA1062" s="4"/>
      <c r="DB1062" s="4"/>
      <c r="DC1062" s="4"/>
      <c r="DD1062" s="4"/>
      <c r="DE1062" s="4"/>
      <c r="DF1062" s="4"/>
      <c r="DG1062" s="4"/>
      <c r="DH1062" s="4"/>
      <c r="DI1062" s="4"/>
      <c r="DJ1062" s="4"/>
      <c r="DK1062" s="4"/>
      <c r="DL1062" s="4"/>
      <c r="DM1062" s="4"/>
      <c r="DN1062" s="4"/>
      <c r="DO1062" s="4"/>
      <c r="DP1062" s="4"/>
      <c r="DQ1062" s="4"/>
      <c r="DR1062" s="4"/>
      <c r="DS1062" s="4"/>
      <c r="DT1062" s="4"/>
      <c r="DU1062" s="4"/>
      <c r="DV1062" s="4"/>
      <c r="DW1062" s="4"/>
      <c r="DX1062" s="4"/>
      <c r="DY1062" s="4"/>
      <c r="DZ1062" s="4"/>
      <c r="EA1062" s="4"/>
      <c r="EB1062" s="4"/>
      <c r="EC1062" s="4"/>
      <c r="ED1062" s="4"/>
      <c r="EE1062" s="4"/>
      <c r="EF1062" s="4"/>
      <c r="EG1062" s="4"/>
      <c r="EH1062" s="4"/>
      <c r="EI1062" s="4"/>
      <c r="EJ1062" s="4"/>
      <c r="EK1062" s="4"/>
      <c r="EL1062" s="4"/>
      <c r="EM1062" s="4"/>
      <c r="EN1062" s="4"/>
      <c r="EO1062" s="4"/>
      <c r="EP1062" s="4"/>
      <c r="EQ1062" s="4"/>
      <c r="ER1062" s="4"/>
      <c r="ES1062" s="4"/>
      <c r="ET1062" s="4"/>
      <c r="EU1062" s="4"/>
      <c r="EV1062" s="4"/>
      <c r="EW1062" s="4"/>
      <c r="EX1062" s="4"/>
      <c r="EY1062" s="4"/>
      <c r="EZ1062" s="4"/>
      <c r="FA1062" s="4"/>
      <c r="FB1062" s="4"/>
      <c r="FC1062" s="4"/>
      <c r="FD1062" s="4"/>
      <c r="FE1062" s="4"/>
      <c r="FF1062" s="4"/>
      <c r="FG1062" s="4"/>
      <c r="FH1062" s="4"/>
      <c r="FI1062" s="4"/>
      <c r="FJ1062" s="4"/>
      <c r="FK1062" s="4"/>
      <c r="FL1062" s="4"/>
      <c r="FM1062" s="4"/>
      <c r="FN1062" s="4"/>
      <c r="FO1062" s="4"/>
      <c r="FP1062" s="4"/>
      <c r="FQ1062" s="4"/>
      <c r="FR1062" s="4"/>
      <c r="FS1062" s="4"/>
      <c r="FT1062" s="4"/>
      <c r="FU1062" s="4"/>
      <c r="FV1062" s="4"/>
      <c r="FW1062" s="4"/>
      <c r="FX1062" s="4"/>
      <c r="FY1062" s="4"/>
      <c r="FZ1062" s="4"/>
      <c r="GA1062" s="4"/>
      <c r="GB1062" s="4"/>
      <c r="GC1062" s="4"/>
      <c r="GD1062" s="4"/>
      <c r="GE1062" s="4"/>
      <c r="GF1062" s="4"/>
      <c r="GG1062" s="4"/>
      <c r="GH1062" s="4"/>
      <c r="GI1062" s="4"/>
      <c r="GJ1062" s="4"/>
      <c r="GK1062" s="4"/>
      <c r="GL1062" s="4"/>
      <c r="GM1062" s="4"/>
      <c r="GN1062" s="4"/>
      <c r="GO1062" s="4"/>
      <c r="GP1062" s="4"/>
      <c r="GQ1062" s="4"/>
      <c r="GR1062" s="4"/>
      <c r="GS1062" s="4"/>
      <c r="GT1062" s="4"/>
      <c r="GU1062" s="4"/>
      <c r="GV1062" s="4"/>
      <c r="GW1062" s="4"/>
      <c r="GX1062" s="4"/>
    </row>
    <row r="1063" spans="1:206" s="3" customFormat="1" x14ac:dyDescent="0.25">
      <c r="A1063" s="15"/>
      <c r="B1063" s="59"/>
      <c r="C1063" s="60"/>
      <c r="D1063" s="17"/>
      <c r="E1063" s="17"/>
      <c r="F1063" s="17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  <c r="BL1063" s="4"/>
      <c r="BM1063" s="4"/>
      <c r="BN1063" s="4"/>
      <c r="BO1063" s="4"/>
      <c r="BP1063" s="4"/>
      <c r="BQ1063" s="4"/>
      <c r="BR1063" s="4"/>
      <c r="BS1063" s="4"/>
      <c r="BT1063" s="4"/>
      <c r="BU1063" s="4"/>
      <c r="BV1063" s="4"/>
      <c r="BW1063" s="4"/>
      <c r="BX1063" s="4"/>
      <c r="BY1063" s="4"/>
      <c r="BZ1063" s="4"/>
      <c r="CA1063" s="4"/>
      <c r="CB1063" s="4"/>
      <c r="CC1063" s="4"/>
      <c r="CD1063" s="4"/>
      <c r="CE1063" s="4"/>
      <c r="CF1063" s="4"/>
      <c r="CG1063" s="4"/>
      <c r="CH1063" s="4"/>
      <c r="CI1063" s="4"/>
      <c r="CJ1063" s="4"/>
      <c r="CK1063" s="4"/>
      <c r="CL1063" s="4"/>
      <c r="CM1063" s="4"/>
      <c r="CN1063" s="4"/>
      <c r="CO1063" s="4"/>
      <c r="CP1063" s="4"/>
      <c r="CQ1063" s="4"/>
      <c r="CR1063" s="4"/>
      <c r="CS1063" s="4"/>
      <c r="CT1063" s="4"/>
      <c r="CU1063" s="4"/>
      <c r="CV1063" s="4"/>
      <c r="CW1063" s="4"/>
      <c r="CX1063" s="4"/>
      <c r="CY1063" s="4"/>
      <c r="CZ1063" s="4"/>
      <c r="DA1063" s="4"/>
      <c r="DB1063" s="4"/>
      <c r="DC1063" s="4"/>
      <c r="DD1063" s="4"/>
      <c r="DE1063" s="4"/>
      <c r="DF1063" s="4"/>
      <c r="DG1063" s="4"/>
      <c r="DH1063" s="4"/>
      <c r="DI1063" s="4"/>
      <c r="DJ1063" s="4"/>
      <c r="DK1063" s="4"/>
      <c r="DL1063" s="4"/>
      <c r="DM1063" s="4"/>
      <c r="DN1063" s="4"/>
      <c r="DO1063" s="4"/>
      <c r="DP1063" s="4"/>
      <c r="DQ1063" s="4"/>
      <c r="DR1063" s="4"/>
      <c r="DS1063" s="4"/>
      <c r="DT1063" s="4"/>
      <c r="DU1063" s="4"/>
      <c r="DV1063" s="4"/>
      <c r="DW1063" s="4"/>
      <c r="DX1063" s="4"/>
      <c r="DY1063" s="4"/>
      <c r="DZ1063" s="4"/>
      <c r="EA1063" s="4"/>
      <c r="EB1063" s="4"/>
      <c r="EC1063" s="4"/>
      <c r="ED1063" s="4"/>
      <c r="EE1063" s="4"/>
      <c r="EF1063" s="4"/>
      <c r="EG1063" s="4"/>
      <c r="EH1063" s="4"/>
      <c r="EI1063" s="4"/>
      <c r="EJ1063" s="4"/>
      <c r="EK1063" s="4"/>
      <c r="EL1063" s="4"/>
      <c r="EM1063" s="4"/>
      <c r="EN1063" s="4"/>
      <c r="EO1063" s="4"/>
      <c r="EP1063" s="4"/>
      <c r="EQ1063" s="4"/>
      <c r="ER1063" s="4"/>
      <c r="ES1063" s="4"/>
      <c r="ET1063" s="4"/>
      <c r="EU1063" s="4"/>
      <c r="EV1063" s="4"/>
      <c r="EW1063" s="4"/>
      <c r="EX1063" s="4"/>
      <c r="EY1063" s="4"/>
      <c r="EZ1063" s="4"/>
      <c r="FA1063" s="4"/>
      <c r="FB1063" s="4"/>
      <c r="FC1063" s="4"/>
      <c r="FD1063" s="4"/>
      <c r="FE1063" s="4"/>
      <c r="FF1063" s="4"/>
      <c r="FG1063" s="4"/>
      <c r="FH1063" s="4"/>
      <c r="FI1063" s="4"/>
      <c r="FJ1063" s="4"/>
      <c r="FK1063" s="4"/>
      <c r="FL1063" s="4"/>
      <c r="FM1063" s="4"/>
      <c r="FN1063" s="4"/>
      <c r="FO1063" s="4"/>
      <c r="FP1063" s="4"/>
      <c r="FQ1063" s="4"/>
      <c r="FR1063" s="4"/>
      <c r="FS1063" s="4"/>
      <c r="FT1063" s="4"/>
      <c r="FU1063" s="4"/>
      <c r="FV1063" s="4"/>
      <c r="FW1063" s="4"/>
      <c r="FX1063" s="4"/>
      <c r="FY1063" s="4"/>
      <c r="FZ1063" s="4"/>
      <c r="GA1063" s="4"/>
      <c r="GB1063" s="4"/>
      <c r="GC1063" s="4"/>
      <c r="GD1063" s="4"/>
      <c r="GE1063" s="4"/>
      <c r="GF1063" s="4"/>
      <c r="GG1063" s="4"/>
      <c r="GH1063" s="4"/>
      <c r="GI1063" s="4"/>
      <c r="GJ1063" s="4"/>
      <c r="GK1063" s="4"/>
      <c r="GL1063" s="4"/>
      <c r="GM1063" s="4"/>
      <c r="GN1063" s="4"/>
      <c r="GO1063" s="4"/>
      <c r="GP1063" s="4"/>
      <c r="GQ1063" s="4"/>
      <c r="GR1063" s="4"/>
      <c r="GS1063" s="4"/>
      <c r="GT1063" s="4"/>
      <c r="GU1063" s="4"/>
      <c r="GV1063" s="4"/>
      <c r="GW1063" s="4"/>
      <c r="GX1063" s="4"/>
    </row>
    <row r="1064" spans="1:206" s="3" customFormat="1" x14ac:dyDescent="0.25">
      <c r="A1064" s="15"/>
      <c r="B1064" s="59"/>
      <c r="C1064" s="60"/>
      <c r="D1064" s="17"/>
      <c r="E1064" s="17"/>
      <c r="F1064" s="17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  <c r="BL1064" s="4"/>
      <c r="BM1064" s="4"/>
      <c r="BN1064" s="4"/>
      <c r="BO1064" s="4"/>
      <c r="BP1064" s="4"/>
      <c r="BQ1064" s="4"/>
      <c r="BR1064" s="4"/>
      <c r="BS1064" s="4"/>
      <c r="BT1064" s="4"/>
      <c r="BU1064" s="4"/>
      <c r="BV1064" s="4"/>
      <c r="BW1064" s="4"/>
      <c r="BX1064" s="4"/>
      <c r="BY1064" s="4"/>
      <c r="BZ1064" s="4"/>
      <c r="CA1064" s="4"/>
      <c r="CB1064" s="4"/>
      <c r="CC1064" s="4"/>
      <c r="CD1064" s="4"/>
      <c r="CE1064" s="4"/>
      <c r="CF1064" s="4"/>
      <c r="CG1064" s="4"/>
      <c r="CH1064" s="4"/>
      <c r="CI1064" s="4"/>
      <c r="CJ1064" s="4"/>
      <c r="CK1064" s="4"/>
      <c r="CL1064" s="4"/>
      <c r="CM1064" s="4"/>
      <c r="CN1064" s="4"/>
      <c r="CO1064" s="4"/>
      <c r="CP1064" s="4"/>
      <c r="CQ1064" s="4"/>
      <c r="CR1064" s="4"/>
      <c r="CS1064" s="4"/>
      <c r="CT1064" s="4"/>
      <c r="CU1064" s="4"/>
      <c r="CV1064" s="4"/>
      <c r="CW1064" s="4"/>
      <c r="CX1064" s="4"/>
      <c r="CY1064" s="4"/>
      <c r="CZ1064" s="4"/>
      <c r="DA1064" s="4"/>
      <c r="DB1064" s="4"/>
      <c r="DC1064" s="4"/>
      <c r="DD1064" s="4"/>
      <c r="DE1064" s="4"/>
      <c r="DF1064" s="4"/>
      <c r="DG1064" s="4"/>
      <c r="DH1064" s="4"/>
      <c r="DI1064" s="4"/>
      <c r="DJ1064" s="4"/>
      <c r="DK1064" s="4"/>
      <c r="DL1064" s="4"/>
      <c r="DM1064" s="4"/>
      <c r="DN1064" s="4"/>
      <c r="DO1064" s="4"/>
      <c r="DP1064" s="4"/>
      <c r="DQ1064" s="4"/>
      <c r="DR1064" s="4"/>
      <c r="DS1064" s="4"/>
      <c r="DT1064" s="4"/>
      <c r="DU1064" s="4"/>
      <c r="DV1064" s="4"/>
      <c r="DW1064" s="4"/>
      <c r="DX1064" s="4"/>
      <c r="DY1064" s="4"/>
      <c r="DZ1064" s="4"/>
      <c r="EA1064" s="4"/>
      <c r="EB1064" s="4"/>
      <c r="EC1064" s="4"/>
      <c r="ED1064" s="4"/>
      <c r="EE1064" s="4"/>
      <c r="EF1064" s="4"/>
      <c r="EG1064" s="4"/>
      <c r="EH1064" s="4"/>
      <c r="EI1064" s="4"/>
      <c r="EJ1064" s="4"/>
      <c r="EK1064" s="4"/>
      <c r="EL1064" s="4"/>
      <c r="EM1064" s="4"/>
      <c r="EN1064" s="4"/>
      <c r="EO1064" s="4"/>
      <c r="EP1064" s="4"/>
      <c r="EQ1064" s="4"/>
      <c r="ER1064" s="4"/>
      <c r="ES1064" s="4"/>
      <c r="ET1064" s="4"/>
      <c r="EU1064" s="4"/>
      <c r="EV1064" s="4"/>
      <c r="EW1064" s="4"/>
      <c r="EX1064" s="4"/>
      <c r="EY1064" s="4"/>
      <c r="EZ1064" s="4"/>
      <c r="FA1064" s="4"/>
      <c r="FB1064" s="4"/>
      <c r="FC1064" s="4"/>
      <c r="FD1064" s="4"/>
      <c r="FE1064" s="4"/>
      <c r="FF1064" s="4"/>
      <c r="FG1064" s="4"/>
      <c r="FH1064" s="4"/>
      <c r="FI1064" s="4"/>
      <c r="FJ1064" s="4"/>
      <c r="FK1064" s="4"/>
      <c r="FL1064" s="4"/>
      <c r="FM1064" s="4"/>
      <c r="FN1064" s="4"/>
      <c r="FO1064" s="4"/>
      <c r="FP1064" s="4"/>
      <c r="FQ1064" s="4"/>
      <c r="FR1064" s="4"/>
      <c r="FS1064" s="4"/>
      <c r="FT1064" s="4"/>
      <c r="FU1064" s="4"/>
      <c r="FV1064" s="4"/>
      <c r="FW1064" s="4"/>
      <c r="FX1064" s="4"/>
      <c r="FY1064" s="4"/>
      <c r="FZ1064" s="4"/>
      <c r="GA1064" s="4"/>
      <c r="GB1064" s="4"/>
      <c r="GC1064" s="4"/>
      <c r="GD1064" s="4"/>
      <c r="GE1064" s="4"/>
      <c r="GF1064" s="4"/>
      <c r="GG1064" s="4"/>
      <c r="GH1064" s="4"/>
      <c r="GI1064" s="4"/>
      <c r="GJ1064" s="4"/>
      <c r="GK1064" s="4"/>
      <c r="GL1064" s="4"/>
      <c r="GM1064" s="4"/>
      <c r="GN1064" s="4"/>
      <c r="GO1064" s="4"/>
      <c r="GP1064" s="4"/>
      <c r="GQ1064" s="4"/>
      <c r="GR1064" s="4"/>
      <c r="GS1064" s="4"/>
      <c r="GT1064" s="4"/>
      <c r="GU1064" s="4"/>
      <c r="GV1064" s="4"/>
      <c r="GW1064" s="4"/>
      <c r="GX1064" s="4"/>
    </row>
    <row r="1065" spans="1:206" s="3" customFormat="1" x14ac:dyDescent="0.25">
      <c r="A1065" s="15"/>
      <c r="B1065" s="59"/>
      <c r="C1065" s="60"/>
      <c r="D1065" s="17"/>
      <c r="E1065" s="17"/>
      <c r="F1065" s="17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  <c r="BL1065" s="4"/>
      <c r="BM1065" s="4"/>
      <c r="BN1065" s="4"/>
      <c r="BO1065" s="4"/>
      <c r="BP1065" s="4"/>
      <c r="BQ1065" s="4"/>
      <c r="BR1065" s="4"/>
      <c r="BS1065" s="4"/>
      <c r="BT1065" s="4"/>
      <c r="BU1065" s="4"/>
      <c r="BV1065" s="4"/>
      <c r="BW1065" s="4"/>
      <c r="BX1065" s="4"/>
      <c r="BY1065" s="4"/>
      <c r="BZ1065" s="4"/>
      <c r="CA1065" s="4"/>
      <c r="CB1065" s="4"/>
      <c r="CC1065" s="4"/>
      <c r="CD1065" s="4"/>
      <c r="CE1065" s="4"/>
      <c r="CF1065" s="4"/>
      <c r="CG1065" s="4"/>
      <c r="CH1065" s="4"/>
      <c r="CI1065" s="4"/>
      <c r="CJ1065" s="4"/>
      <c r="CK1065" s="4"/>
      <c r="CL1065" s="4"/>
      <c r="CM1065" s="4"/>
      <c r="CN1065" s="4"/>
      <c r="CO1065" s="4"/>
      <c r="CP1065" s="4"/>
      <c r="CQ1065" s="4"/>
      <c r="CR1065" s="4"/>
      <c r="CS1065" s="4"/>
      <c r="CT1065" s="4"/>
      <c r="CU1065" s="4"/>
      <c r="CV1065" s="4"/>
      <c r="CW1065" s="4"/>
      <c r="CX1065" s="4"/>
      <c r="CY1065" s="4"/>
      <c r="CZ1065" s="4"/>
      <c r="DA1065" s="4"/>
      <c r="DB1065" s="4"/>
      <c r="DC1065" s="4"/>
      <c r="DD1065" s="4"/>
      <c r="DE1065" s="4"/>
      <c r="DF1065" s="4"/>
      <c r="DG1065" s="4"/>
      <c r="DH1065" s="4"/>
      <c r="DI1065" s="4"/>
      <c r="DJ1065" s="4"/>
      <c r="DK1065" s="4"/>
      <c r="DL1065" s="4"/>
      <c r="DM1065" s="4"/>
      <c r="DN1065" s="4"/>
      <c r="DO1065" s="4"/>
      <c r="DP1065" s="4"/>
      <c r="DQ1065" s="4"/>
      <c r="DR1065" s="4"/>
      <c r="DS1065" s="4"/>
      <c r="DT1065" s="4"/>
      <c r="DU1065" s="4"/>
      <c r="DV1065" s="4"/>
      <c r="DW1065" s="4"/>
      <c r="DX1065" s="4"/>
      <c r="DY1065" s="4"/>
      <c r="DZ1065" s="4"/>
      <c r="EA1065" s="4"/>
      <c r="EB1065" s="4"/>
      <c r="EC1065" s="4"/>
      <c r="ED1065" s="4"/>
      <c r="EE1065" s="4"/>
      <c r="EF1065" s="4"/>
      <c r="EG1065" s="4"/>
      <c r="EH1065" s="4"/>
      <c r="EI1065" s="4"/>
      <c r="EJ1065" s="4"/>
      <c r="EK1065" s="4"/>
      <c r="EL1065" s="4"/>
      <c r="EM1065" s="4"/>
      <c r="EN1065" s="4"/>
      <c r="EO1065" s="4"/>
      <c r="EP1065" s="4"/>
      <c r="EQ1065" s="4"/>
      <c r="ER1065" s="4"/>
      <c r="ES1065" s="4"/>
      <c r="ET1065" s="4"/>
      <c r="EU1065" s="4"/>
      <c r="EV1065" s="4"/>
      <c r="EW1065" s="4"/>
      <c r="EX1065" s="4"/>
      <c r="EY1065" s="4"/>
      <c r="EZ1065" s="4"/>
      <c r="FA1065" s="4"/>
      <c r="FB1065" s="4"/>
      <c r="FC1065" s="4"/>
      <c r="FD1065" s="4"/>
      <c r="FE1065" s="4"/>
      <c r="FF1065" s="4"/>
      <c r="FG1065" s="4"/>
      <c r="FH1065" s="4"/>
      <c r="FI1065" s="4"/>
      <c r="FJ1065" s="4"/>
      <c r="FK1065" s="4"/>
      <c r="FL1065" s="4"/>
      <c r="FM1065" s="4"/>
      <c r="FN1065" s="4"/>
      <c r="FO1065" s="4"/>
      <c r="FP1065" s="4"/>
      <c r="FQ1065" s="4"/>
      <c r="FR1065" s="4"/>
      <c r="FS1065" s="4"/>
      <c r="FT1065" s="4"/>
      <c r="FU1065" s="4"/>
      <c r="FV1065" s="4"/>
      <c r="FW1065" s="4"/>
      <c r="FX1065" s="4"/>
      <c r="FY1065" s="4"/>
      <c r="FZ1065" s="4"/>
      <c r="GA1065" s="4"/>
      <c r="GB1065" s="4"/>
      <c r="GC1065" s="4"/>
      <c r="GD1065" s="4"/>
      <c r="GE1065" s="4"/>
      <c r="GF1065" s="4"/>
      <c r="GG1065" s="4"/>
      <c r="GH1065" s="4"/>
      <c r="GI1065" s="4"/>
      <c r="GJ1065" s="4"/>
      <c r="GK1065" s="4"/>
      <c r="GL1065" s="4"/>
      <c r="GM1065" s="4"/>
      <c r="GN1065" s="4"/>
      <c r="GO1065" s="4"/>
      <c r="GP1065" s="4"/>
      <c r="GQ1065" s="4"/>
      <c r="GR1065" s="4"/>
      <c r="GS1065" s="4"/>
      <c r="GT1065" s="4"/>
      <c r="GU1065" s="4"/>
      <c r="GV1065" s="4"/>
      <c r="GW1065" s="4"/>
      <c r="GX1065" s="4"/>
    </row>
    <row r="1066" spans="1:206" s="3" customFormat="1" x14ac:dyDescent="0.25">
      <c r="A1066" s="15"/>
      <c r="B1066" s="59"/>
      <c r="C1066" s="60"/>
      <c r="D1066" s="17"/>
      <c r="E1066" s="17"/>
      <c r="F1066" s="17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  <c r="BL1066" s="4"/>
      <c r="BM1066" s="4"/>
      <c r="BN1066" s="4"/>
      <c r="BO1066" s="4"/>
      <c r="BP1066" s="4"/>
      <c r="BQ1066" s="4"/>
      <c r="BR1066" s="4"/>
      <c r="BS1066" s="4"/>
      <c r="BT1066" s="4"/>
      <c r="BU1066" s="4"/>
      <c r="BV1066" s="4"/>
      <c r="BW1066" s="4"/>
      <c r="BX1066" s="4"/>
      <c r="BY1066" s="4"/>
      <c r="BZ1066" s="4"/>
      <c r="CA1066" s="4"/>
      <c r="CB1066" s="4"/>
      <c r="CC1066" s="4"/>
      <c r="CD1066" s="4"/>
      <c r="CE1066" s="4"/>
      <c r="CF1066" s="4"/>
      <c r="CG1066" s="4"/>
      <c r="CH1066" s="4"/>
      <c r="CI1066" s="4"/>
      <c r="CJ1066" s="4"/>
      <c r="CK1066" s="4"/>
      <c r="CL1066" s="4"/>
      <c r="CM1066" s="4"/>
      <c r="CN1066" s="4"/>
      <c r="CO1066" s="4"/>
      <c r="CP1066" s="4"/>
      <c r="CQ1066" s="4"/>
      <c r="CR1066" s="4"/>
      <c r="CS1066" s="4"/>
      <c r="CT1066" s="4"/>
      <c r="CU1066" s="4"/>
      <c r="CV1066" s="4"/>
      <c r="CW1066" s="4"/>
      <c r="CX1066" s="4"/>
      <c r="CY1066" s="4"/>
      <c r="CZ1066" s="4"/>
      <c r="DA1066" s="4"/>
      <c r="DB1066" s="4"/>
      <c r="DC1066" s="4"/>
      <c r="DD1066" s="4"/>
      <c r="DE1066" s="4"/>
      <c r="DF1066" s="4"/>
      <c r="DG1066" s="4"/>
      <c r="DH1066" s="4"/>
      <c r="DI1066" s="4"/>
      <c r="DJ1066" s="4"/>
      <c r="DK1066" s="4"/>
      <c r="DL1066" s="4"/>
      <c r="DM1066" s="4"/>
      <c r="DN1066" s="4"/>
      <c r="DO1066" s="4"/>
      <c r="DP1066" s="4"/>
      <c r="DQ1066" s="4"/>
      <c r="DR1066" s="4"/>
      <c r="DS1066" s="4"/>
      <c r="DT1066" s="4"/>
      <c r="DU1066" s="4"/>
      <c r="DV1066" s="4"/>
      <c r="DW1066" s="4"/>
      <c r="DX1066" s="4"/>
      <c r="DY1066" s="4"/>
      <c r="DZ1066" s="4"/>
      <c r="EA1066" s="4"/>
      <c r="EB1066" s="4"/>
      <c r="EC1066" s="4"/>
      <c r="ED1066" s="4"/>
      <c r="EE1066" s="4"/>
      <c r="EF1066" s="4"/>
      <c r="EG1066" s="4"/>
      <c r="EH1066" s="4"/>
      <c r="EI1066" s="4"/>
      <c r="EJ1066" s="4"/>
      <c r="EK1066" s="4"/>
      <c r="EL1066" s="4"/>
      <c r="EM1066" s="4"/>
      <c r="EN1066" s="4"/>
      <c r="EO1066" s="4"/>
      <c r="EP1066" s="4"/>
      <c r="EQ1066" s="4"/>
      <c r="ER1066" s="4"/>
      <c r="ES1066" s="4"/>
      <c r="ET1066" s="4"/>
      <c r="EU1066" s="4"/>
      <c r="EV1066" s="4"/>
      <c r="EW1066" s="4"/>
      <c r="EX1066" s="4"/>
      <c r="EY1066" s="4"/>
      <c r="EZ1066" s="4"/>
      <c r="FA1066" s="4"/>
      <c r="FB1066" s="4"/>
      <c r="FC1066" s="4"/>
      <c r="FD1066" s="4"/>
      <c r="FE1066" s="4"/>
      <c r="FF1066" s="4"/>
      <c r="FG1066" s="4"/>
      <c r="FH1066" s="4"/>
      <c r="FI1066" s="4"/>
      <c r="FJ1066" s="4"/>
      <c r="FK1066" s="4"/>
      <c r="FL1066" s="4"/>
      <c r="FM1066" s="4"/>
      <c r="FN1066" s="4"/>
      <c r="FO1066" s="4"/>
      <c r="FP1066" s="4"/>
      <c r="FQ1066" s="4"/>
      <c r="FR1066" s="4"/>
      <c r="FS1066" s="4"/>
      <c r="FT1066" s="4"/>
      <c r="FU1066" s="4"/>
      <c r="FV1066" s="4"/>
      <c r="FW1066" s="4"/>
      <c r="FX1066" s="4"/>
      <c r="FY1066" s="4"/>
      <c r="FZ1066" s="4"/>
      <c r="GA1066" s="4"/>
      <c r="GB1066" s="4"/>
      <c r="GC1066" s="4"/>
      <c r="GD1066" s="4"/>
      <c r="GE1066" s="4"/>
      <c r="GF1066" s="4"/>
      <c r="GG1066" s="4"/>
      <c r="GH1066" s="4"/>
      <c r="GI1066" s="4"/>
      <c r="GJ1066" s="4"/>
      <c r="GK1066" s="4"/>
      <c r="GL1066" s="4"/>
      <c r="GM1066" s="4"/>
      <c r="GN1066" s="4"/>
      <c r="GO1066" s="4"/>
      <c r="GP1066" s="4"/>
      <c r="GQ1066" s="4"/>
      <c r="GR1066" s="4"/>
      <c r="GS1066" s="4"/>
      <c r="GT1066" s="4"/>
      <c r="GU1066" s="4"/>
      <c r="GV1066" s="4"/>
      <c r="GW1066" s="4"/>
      <c r="GX1066" s="4"/>
    </row>
    <row r="1067" spans="1:206" s="3" customFormat="1" x14ac:dyDescent="0.25">
      <c r="A1067" s="15"/>
      <c r="B1067" s="59"/>
      <c r="C1067" s="60"/>
      <c r="D1067" s="17"/>
      <c r="E1067" s="17"/>
      <c r="F1067" s="17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  <c r="BL1067" s="4"/>
      <c r="BM1067" s="4"/>
      <c r="BN1067" s="4"/>
      <c r="BO1067" s="4"/>
      <c r="BP1067" s="4"/>
      <c r="BQ1067" s="4"/>
      <c r="BR1067" s="4"/>
      <c r="BS1067" s="4"/>
      <c r="BT1067" s="4"/>
      <c r="BU1067" s="4"/>
      <c r="BV1067" s="4"/>
      <c r="BW1067" s="4"/>
      <c r="BX1067" s="4"/>
      <c r="BY1067" s="4"/>
      <c r="BZ1067" s="4"/>
      <c r="CA1067" s="4"/>
      <c r="CB1067" s="4"/>
      <c r="CC1067" s="4"/>
      <c r="CD1067" s="4"/>
      <c r="CE1067" s="4"/>
      <c r="CF1067" s="4"/>
      <c r="CG1067" s="4"/>
      <c r="CH1067" s="4"/>
      <c r="CI1067" s="4"/>
      <c r="CJ1067" s="4"/>
      <c r="CK1067" s="4"/>
      <c r="CL1067" s="4"/>
      <c r="CM1067" s="4"/>
      <c r="CN1067" s="4"/>
      <c r="CO1067" s="4"/>
      <c r="CP1067" s="4"/>
      <c r="CQ1067" s="4"/>
      <c r="CR1067" s="4"/>
      <c r="CS1067" s="4"/>
      <c r="CT1067" s="4"/>
      <c r="CU1067" s="4"/>
      <c r="CV1067" s="4"/>
      <c r="CW1067" s="4"/>
      <c r="CX1067" s="4"/>
      <c r="CY1067" s="4"/>
      <c r="CZ1067" s="4"/>
      <c r="DA1067" s="4"/>
      <c r="DB1067" s="4"/>
      <c r="DC1067" s="4"/>
      <c r="DD1067" s="4"/>
      <c r="DE1067" s="4"/>
      <c r="DF1067" s="4"/>
      <c r="DG1067" s="4"/>
      <c r="DH1067" s="4"/>
      <c r="DI1067" s="4"/>
      <c r="DJ1067" s="4"/>
      <c r="DK1067" s="4"/>
      <c r="DL1067" s="4"/>
      <c r="DM1067" s="4"/>
      <c r="DN1067" s="4"/>
      <c r="DO1067" s="4"/>
      <c r="DP1067" s="4"/>
      <c r="DQ1067" s="4"/>
      <c r="DR1067" s="4"/>
      <c r="DS1067" s="4"/>
      <c r="DT1067" s="4"/>
      <c r="DU1067" s="4"/>
      <c r="DV1067" s="4"/>
      <c r="DW1067" s="4"/>
      <c r="DX1067" s="4"/>
      <c r="DY1067" s="4"/>
      <c r="DZ1067" s="4"/>
      <c r="EA1067" s="4"/>
      <c r="EB1067" s="4"/>
      <c r="EC1067" s="4"/>
      <c r="ED1067" s="4"/>
      <c r="EE1067" s="4"/>
      <c r="EF1067" s="4"/>
      <c r="EG1067" s="4"/>
      <c r="EH1067" s="4"/>
      <c r="EI1067" s="4"/>
      <c r="EJ1067" s="4"/>
      <c r="EK1067" s="4"/>
      <c r="EL1067" s="4"/>
      <c r="EM1067" s="4"/>
      <c r="EN1067" s="4"/>
      <c r="EO1067" s="4"/>
      <c r="EP1067" s="4"/>
      <c r="EQ1067" s="4"/>
      <c r="ER1067" s="4"/>
      <c r="ES1067" s="4"/>
      <c r="ET1067" s="4"/>
      <c r="EU1067" s="4"/>
      <c r="EV1067" s="4"/>
      <c r="EW1067" s="4"/>
      <c r="EX1067" s="4"/>
      <c r="EY1067" s="4"/>
      <c r="EZ1067" s="4"/>
      <c r="FA1067" s="4"/>
      <c r="FB1067" s="4"/>
      <c r="FC1067" s="4"/>
      <c r="FD1067" s="4"/>
      <c r="FE1067" s="4"/>
      <c r="FF1067" s="4"/>
      <c r="FG1067" s="4"/>
      <c r="FH1067" s="4"/>
      <c r="FI1067" s="4"/>
      <c r="FJ1067" s="4"/>
      <c r="FK1067" s="4"/>
      <c r="FL1067" s="4"/>
      <c r="FM1067" s="4"/>
      <c r="FN1067" s="4"/>
      <c r="FO1067" s="4"/>
      <c r="FP1067" s="4"/>
      <c r="FQ1067" s="4"/>
      <c r="FR1067" s="4"/>
      <c r="FS1067" s="4"/>
      <c r="FT1067" s="4"/>
      <c r="FU1067" s="4"/>
      <c r="FV1067" s="4"/>
      <c r="FW1067" s="4"/>
      <c r="FX1067" s="4"/>
      <c r="FY1067" s="4"/>
      <c r="FZ1067" s="4"/>
      <c r="GA1067" s="4"/>
      <c r="GB1067" s="4"/>
      <c r="GC1067" s="4"/>
      <c r="GD1067" s="4"/>
      <c r="GE1067" s="4"/>
      <c r="GF1067" s="4"/>
      <c r="GG1067" s="4"/>
      <c r="GH1067" s="4"/>
      <c r="GI1067" s="4"/>
      <c r="GJ1067" s="4"/>
      <c r="GK1067" s="4"/>
      <c r="GL1067" s="4"/>
      <c r="GM1067" s="4"/>
      <c r="GN1067" s="4"/>
      <c r="GO1067" s="4"/>
      <c r="GP1067" s="4"/>
      <c r="GQ1067" s="4"/>
      <c r="GR1067" s="4"/>
      <c r="GS1067" s="4"/>
      <c r="GT1067" s="4"/>
      <c r="GU1067" s="4"/>
      <c r="GV1067" s="4"/>
      <c r="GW1067" s="4"/>
      <c r="GX1067" s="4"/>
    </row>
    <row r="1068" spans="1:206" s="3" customFormat="1" x14ac:dyDescent="0.25">
      <c r="A1068" s="15"/>
      <c r="B1068" s="59"/>
      <c r="C1068" s="60"/>
      <c r="D1068" s="17"/>
      <c r="E1068" s="17"/>
      <c r="F1068" s="17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  <c r="BL1068" s="4"/>
      <c r="BM1068" s="4"/>
      <c r="BN1068" s="4"/>
      <c r="BO1068" s="4"/>
      <c r="BP1068" s="4"/>
      <c r="BQ1068" s="4"/>
      <c r="BR1068" s="4"/>
      <c r="BS1068" s="4"/>
      <c r="BT1068" s="4"/>
      <c r="BU1068" s="4"/>
      <c r="BV1068" s="4"/>
      <c r="BW1068" s="4"/>
      <c r="BX1068" s="4"/>
      <c r="BY1068" s="4"/>
      <c r="BZ1068" s="4"/>
      <c r="CA1068" s="4"/>
      <c r="CB1068" s="4"/>
      <c r="CC1068" s="4"/>
      <c r="CD1068" s="4"/>
      <c r="CE1068" s="4"/>
      <c r="CF1068" s="4"/>
      <c r="CG1068" s="4"/>
      <c r="CH1068" s="4"/>
      <c r="CI1068" s="4"/>
      <c r="CJ1068" s="4"/>
      <c r="CK1068" s="4"/>
      <c r="CL1068" s="4"/>
      <c r="CM1068" s="4"/>
      <c r="CN1068" s="4"/>
      <c r="CO1068" s="4"/>
      <c r="CP1068" s="4"/>
      <c r="CQ1068" s="4"/>
      <c r="CR1068" s="4"/>
      <c r="CS1068" s="4"/>
      <c r="CT1068" s="4"/>
      <c r="CU1068" s="4"/>
      <c r="CV1068" s="4"/>
      <c r="CW1068" s="4"/>
      <c r="CX1068" s="4"/>
      <c r="CY1068" s="4"/>
      <c r="CZ1068" s="4"/>
      <c r="DA1068" s="4"/>
      <c r="DB1068" s="4"/>
      <c r="DC1068" s="4"/>
      <c r="DD1068" s="4"/>
      <c r="DE1068" s="4"/>
      <c r="DF1068" s="4"/>
      <c r="DG1068" s="4"/>
      <c r="DH1068" s="4"/>
      <c r="DI1068" s="4"/>
      <c r="DJ1068" s="4"/>
      <c r="DK1068" s="4"/>
      <c r="DL1068" s="4"/>
      <c r="DM1068" s="4"/>
      <c r="DN1068" s="4"/>
      <c r="DO1068" s="4"/>
      <c r="DP1068" s="4"/>
      <c r="DQ1068" s="4"/>
      <c r="DR1068" s="4"/>
      <c r="DS1068" s="4"/>
      <c r="DT1068" s="4"/>
      <c r="DU1068" s="4"/>
      <c r="DV1068" s="4"/>
      <c r="DW1068" s="4"/>
      <c r="DX1068" s="4"/>
      <c r="DY1068" s="4"/>
      <c r="DZ1068" s="4"/>
      <c r="EA1068" s="4"/>
      <c r="EB1068" s="4"/>
      <c r="EC1068" s="4"/>
      <c r="ED1068" s="4"/>
      <c r="EE1068" s="4"/>
      <c r="EF1068" s="4"/>
      <c r="EG1068" s="4"/>
      <c r="EH1068" s="4"/>
      <c r="EI1068" s="4"/>
      <c r="EJ1068" s="4"/>
      <c r="EK1068" s="4"/>
      <c r="EL1068" s="4"/>
      <c r="EM1068" s="4"/>
      <c r="EN1068" s="4"/>
      <c r="EO1068" s="4"/>
      <c r="EP1068" s="4"/>
      <c r="EQ1068" s="4"/>
      <c r="ER1068" s="4"/>
      <c r="ES1068" s="4"/>
      <c r="ET1068" s="4"/>
      <c r="EU1068" s="4"/>
      <c r="EV1068" s="4"/>
      <c r="EW1068" s="4"/>
      <c r="EX1068" s="4"/>
      <c r="EY1068" s="4"/>
      <c r="EZ1068" s="4"/>
      <c r="FA1068" s="4"/>
      <c r="FB1068" s="4"/>
      <c r="FC1068" s="4"/>
      <c r="FD1068" s="4"/>
      <c r="FE1068" s="4"/>
      <c r="FF1068" s="4"/>
      <c r="FG1068" s="4"/>
      <c r="FH1068" s="4"/>
      <c r="FI1068" s="4"/>
      <c r="FJ1068" s="4"/>
      <c r="FK1068" s="4"/>
      <c r="FL1068" s="4"/>
      <c r="FM1068" s="4"/>
      <c r="FN1068" s="4"/>
      <c r="FO1068" s="4"/>
      <c r="FP1068" s="4"/>
      <c r="FQ1068" s="4"/>
      <c r="FR1068" s="4"/>
      <c r="FS1068" s="4"/>
      <c r="FT1068" s="4"/>
      <c r="FU1068" s="4"/>
      <c r="FV1068" s="4"/>
      <c r="FW1068" s="4"/>
      <c r="FX1068" s="4"/>
      <c r="FY1068" s="4"/>
      <c r="FZ1068" s="4"/>
      <c r="GA1068" s="4"/>
      <c r="GB1068" s="4"/>
      <c r="GC1068" s="4"/>
      <c r="GD1068" s="4"/>
      <c r="GE1068" s="4"/>
      <c r="GF1068" s="4"/>
      <c r="GG1068" s="4"/>
      <c r="GH1068" s="4"/>
      <c r="GI1068" s="4"/>
      <c r="GJ1068" s="4"/>
      <c r="GK1068" s="4"/>
      <c r="GL1068" s="4"/>
      <c r="GM1068" s="4"/>
      <c r="GN1068" s="4"/>
      <c r="GO1068" s="4"/>
      <c r="GP1068" s="4"/>
      <c r="GQ1068" s="4"/>
      <c r="GR1068" s="4"/>
      <c r="GS1068" s="4"/>
      <c r="GT1068" s="4"/>
      <c r="GU1068" s="4"/>
      <c r="GV1068" s="4"/>
      <c r="GW1068" s="4"/>
      <c r="GX1068" s="4"/>
    </row>
    <row r="1069" spans="1:206" s="3" customFormat="1" x14ac:dyDescent="0.25">
      <c r="A1069" s="15"/>
      <c r="B1069" s="59"/>
      <c r="C1069" s="60"/>
      <c r="D1069" s="17"/>
      <c r="E1069" s="17"/>
      <c r="F1069" s="17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  <c r="BL1069" s="4"/>
      <c r="BM1069" s="4"/>
      <c r="BN1069" s="4"/>
      <c r="BO1069" s="4"/>
      <c r="BP1069" s="4"/>
      <c r="BQ1069" s="4"/>
      <c r="BR1069" s="4"/>
      <c r="BS1069" s="4"/>
      <c r="BT1069" s="4"/>
      <c r="BU1069" s="4"/>
      <c r="BV1069" s="4"/>
      <c r="BW1069" s="4"/>
      <c r="BX1069" s="4"/>
      <c r="BY1069" s="4"/>
      <c r="BZ1069" s="4"/>
      <c r="CA1069" s="4"/>
      <c r="CB1069" s="4"/>
      <c r="CC1069" s="4"/>
      <c r="CD1069" s="4"/>
      <c r="CE1069" s="4"/>
      <c r="CF1069" s="4"/>
      <c r="CG1069" s="4"/>
      <c r="CH1069" s="4"/>
      <c r="CI1069" s="4"/>
      <c r="CJ1069" s="4"/>
      <c r="CK1069" s="4"/>
      <c r="CL1069" s="4"/>
      <c r="CM1069" s="4"/>
      <c r="CN1069" s="4"/>
      <c r="CO1069" s="4"/>
      <c r="CP1069" s="4"/>
      <c r="CQ1069" s="4"/>
      <c r="CR1069" s="4"/>
      <c r="CS1069" s="4"/>
      <c r="CT1069" s="4"/>
      <c r="CU1069" s="4"/>
      <c r="CV1069" s="4"/>
      <c r="CW1069" s="4"/>
      <c r="CX1069" s="4"/>
      <c r="CY1069" s="4"/>
      <c r="CZ1069" s="4"/>
      <c r="DA1069" s="4"/>
      <c r="DB1069" s="4"/>
      <c r="DC1069" s="4"/>
      <c r="DD1069" s="4"/>
      <c r="DE1069" s="4"/>
      <c r="DF1069" s="4"/>
      <c r="DG1069" s="4"/>
      <c r="DH1069" s="4"/>
      <c r="DI1069" s="4"/>
      <c r="DJ1069" s="4"/>
      <c r="DK1069" s="4"/>
      <c r="DL1069" s="4"/>
      <c r="DM1069" s="4"/>
      <c r="DN1069" s="4"/>
      <c r="DO1069" s="4"/>
      <c r="DP1069" s="4"/>
      <c r="DQ1069" s="4"/>
      <c r="DR1069" s="4"/>
      <c r="DS1069" s="4"/>
      <c r="DT1069" s="4"/>
      <c r="DU1069" s="4"/>
      <c r="DV1069" s="4"/>
      <c r="DW1069" s="4"/>
      <c r="DX1069" s="4"/>
      <c r="DY1069" s="4"/>
      <c r="DZ1069" s="4"/>
      <c r="EA1069" s="4"/>
      <c r="EB1069" s="4"/>
      <c r="EC1069" s="4"/>
      <c r="ED1069" s="4"/>
      <c r="EE1069" s="4"/>
      <c r="EF1069" s="4"/>
      <c r="EG1069" s="4"/>
      <c r="EH1069" s="4"/>
      <c r="EI1069" s="4"/>
      <c r="EJ1069" s="4"/>
      <c r="EK1069" s="4"/>
      <c r="EL1069" s="4"/>
      <c r="EM1069" s="4"/>
      <c r="EN1069" s="4"/>
      <c r="EO1069" s="4"/>
      <c r="EP1069" s="4"/>
      <c r="EQ1069" s="4"/>
      <c r="ER1069" s="4"/>
      <c r="ES1069" s="4"/>
      <c r="ET1069" s="4"/>
      <c r="EU1069" s="4"/>
      <c r="EV1069" s="4"/>
      <c r="EW1069" s="4"/>
      <c r="EX1069" s="4"/>
      <c r="EY1069" s="4"/>
      <c r="EZ1069" s="4"/>
      <c r="FA1069" s="4"/>
      <c r="FB1069" s="4"/>
      <c r="FC1069" s="4"/>
      <c r="FD1069" s="4"/>
      <c r="FE1069" s="4"/>
      <c r="FF1069" s="4"/>
      <c r="FG1069" s="4"/>
      <c r="FH1069" s="4"/>
      <c r="FI1069" s="4"/>
      <c r="FJ1069" s="4"/>
      <c r="FK1069" s="4"/>
      <c r="FL1069" s="4"/>
      <c r="FM1069" s="4"/>
      <c r="FN1069" s="4"/>
      <c r="FO1069" s="4"/>
      <c r="FP1069" s="4"/>
      <c r="FQ1069" s="4"/>
      <c r="FR1069" s="4"/>
      <c r="FS1069" s="4"/>
      <c r="FT1069" s="4"/>
      <c r="FU1069" s="4"/>
      <c r="FV1069" s="4"/>
      <c r="FW1069" s="4"/>
      <c r="FX1069" s="4"/>
      <c r="FY1069" s="4"/>
      <c r="FZ1069" s="4"/>
      <c r="GA1069" s="4"/>
      <c r="GB1069" s="4"/>
      <c r="GC1069" s="4"/>
      <c r="GD1069" s="4"/>
      <c r="GE1069" s="4"/>
      <c r="GF1069" s="4"/>
      <c r="GG1069" s="4"/>
      <c r="GH1069" s="4"/>
      <c r="GI1069" s="4"/>
      <c r="GJ1069" s="4"/>
      <c r="GK1069" s="4"/>
      <c r="GL1069" s="4"/>
      <c r="GM1069" s="4"/>
      <c r="GN1069" s="4"/>
      <c r="GO1069" s="4"/>
      <c r="GP1069" s="4"/>
      <c r="GQ1069" s="4"/>
      <c r="GR1069" s="4"/>
      <c r="GS1069" s="4"/>
      <c r="GT1069" s="4"/>
      <c r="GU1069" s="4"/>
      <c r="GV1069" s="4"/>
      <c r="GW1069" s="4"/>
      <c r="GX1069" s="4"/>
    </row>
    <row r="1070" spans="1:206" s="3" customFormat="1" x14ac:dyDescent="0.25">
      <c r="A1070" s="15"/>
      <c r="B1070" s="59"/>
      <c r="C1070" s="60"/>
      <c r="D1070" s="17"/>
      <c r="E1070" s="17"/>
      <c r="F1070" s="17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  <c r="BL1070" s="4"/>
      <c r="BM1070" s="4"/>
      <c r="BN1070" s="4"/>
      <c r="BO1070" s="4"/>
      <c r="BP1070" s="4"/>
      <c r="BQ1070" s="4"/>
      <c r="BR1070" s="4"/>
      <c r="BS1070" s="4"/>
      <c r="BT1070" s="4"/>
      <c r="BU1070" s="4"/>
      <c r="BV1070" s="4"/>
      <c r="BW1070" s="4"/>
      <c r="BX1070" s="4"/>
      <c r="BY1070" s="4"/>
      <c r="BZ1070" s="4"/>
      <c r="CA1070" s="4"/>
      <c r="CB1070" s="4"/>
      <c r="CC1070" s="4"/>
      <c r="CD1070" s="4"/>
      <c r="CE1070" s="4"/>
      <c r="CF1070" s="4"/>
      <c r="CG1070" s="4"/>
      <c r="CH1070" s="4"/>
      <c r="CI1070" s="4"/>
      <c r="CJ1070" s="4"/>
      <c r="CK1070" s="4"/>
      <c r="CL1070" s="4"/>
      <c r="CM1070" s="4"/>
      <c r="CN1070" s="4"/>
      <c r="CO1070" s="4"/>
      <c r="CP1070" s="4"/>
      <c r="CQ1070" s="4"/>
      <c r="CR1070" s="4"/>
      <c r="CS1070" s="4"/>
      <c r="CT1070" s="4"/>
      <c r="CU1070" s="4"/>
      <c r="CV1070" s="4"/>
      <c r="CW1070" s="4"/>
      <c r="CX1070" s="4"/>
      <c r="CY1070" s="4"/>
      <c r="CZ1070" s="4"/>
      <c r="DA1070" s="4"/>
      <c r="DB1070" s="4"/>
      <c r="DC1070" s="4"/>
      <c r="DD1070" s="4"/>
      <c r="DE1070" s="4"/>
      <c r="DF1070" s="4"/>
      <c r="DG1070" s="4"/>
      <c r="DH1070" s="4"/>
      <c r="DI1070" s="4"/>
      <c r="DJ1070" s="4"/>
      <c r="DK1070" s="4"/>
      <c r="DL1070" s="4"/>
      <c r="DM1070" s="4"/>
      <c r="DN1070" s="4"/>
      <c r="DO1070" s="4"/>
      <c r="DP1070" s="4"/>
      <c r="DQ1070" s="4"/>
      <c r="DR1070" s="4"/>
      <c r="DS1070" s="4"/>
      <c r="DT1070" s="4"/>
      <c r="DU1070" s="4"/>
      <c r="DV1070" s="4"/>
      <c r="DW1070" s="4"/>
      <c r="DX1070" s="4"/>
      <c r="DY1070" s="4"/>
      <c r="DZ1070" s="4"/>
      <c r="EA1070" s="4"/>
      <c r="EB1070" s="4"/>
      <c r="EC1070" s="4"/>
      <c r="ED1070" s="4"/>
      <c r="EE1070" s="4"/>
      <c r="EF1070" s="4"/>
      <c r="EG1070" s="4"/>
      <c r="EH1070" s="4"/>
      <c r="EI1070" s="4"/>
      <c r="EJ1070" s="4"/>
      <c r="EK1070" s="4"/>
      <c r="EL1070" s="4"/>
      <c r="EM1070" s="4"/>
      <c r="EN1070" s="4"/>
      <c r="EO1070" s="4"/>
      <c r="EP1070" s="4"/>
      <c r="EQ1070" s="4"/>
      <c r="ER1070" s="4"/>
      <c r="ES1070" s="4"/>
      <c r="ET1070" s="4"/>
      <c r="EU1070" s="4"/>
      <c r="EV1070" s="4"/>
      <c r="EW1070" s="4"/>
      <c r="EX1070" s="4"/>
      <c r="EY1070" s="4"/>
      <c r="EZ1070" s="4"/>
      <c r="FA1070" s="4"/>
      <c r="FB1070" s="4"/>
      <c r="FC1070" s="4"/>
      <c r="FD1070" s="4"/>
      <c r="FE1070" s="4"/>
      <c r="FF1070" s="4"/>
      <c r="FG1070" s="4"/>
      <c r="FH1070" s="4"/>
      <c r="FI1070" s="4"/>
      <c r="FJ1070" s="4"/>
      <c r="FK1070" s="4"/>
      <c r="FL1070" s="4"/>
      <c r="FM1070" s="4"/>
      <c r="FN1070" s="4"/>
      <c r="FO1070" s="4"/>
      <c r="FP1070" s="4"/>
      <c r="FQ1070" s="4"/>
      <c r="FR1070" s="4"/>
      <c r="FS1070" s="4"/>
      <c r="FT1070" s="4"/>
      <c r="FU1070" s="4"/>
      <c r="FV1070" s="4"/>
      <c r="FW1070" s="4"/>
      <c r="FX1070" s="4"/>
      <c r="FY1070" s="4"/>
      <c r="FZ1070" s="4"/>
      <c r="GA1070" s="4"/>
      <c r="GB1070" s="4"/>
      <c r="GC1070" s="4"/>
      <c r="GD1070" s="4"/>
      <c r="GE1070" s="4"/>
      <c r="GF1070" s="4"/>
      <c r="GG1070" s="4"/>
      <c r="GH1070" s="4"/>
      <c r="GI1070" s="4"/>
      <c r="GJ1070" s="4"/>
      <c r="GK1070" s="4"/>
      <c r="GL1070" s="4"/>
      <c r="GM1070" s="4"/>
      <c r="GN1070" s="4"/>
      <c r="GO1070" s="4"/>
      <c r="GP1070" s="4"/>
      <c r="GQ1070" s="4"/>
      <c r="GR1070" s="4"/>
      <c r="GS1070" s="4"/>
      <c r="GT1070" s="4"/>
      <c r="GU1070" s="4"/>
      <c r="GV1070" s="4"/>
      <c r="GW1070" s="4"/>
      <c r="GX1070" s="4"/>
    </row>
    <row r="1071" spans="1:206" s="3" customFormat="1" x14ac:dyDescent="0.25">
      <c r="A1071" s="15"/>
      <c r="B1071" s="59"/>
      <c r="C1071" s="60"/>
      <c r="D1071" s="17"/>
      <c r="E1071" s="17"/>
      <c r="F1071" s="17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  <c r="BL1071" s="4"/>
      <c r="BM1071" s="4"/>
      <c r="BN1071" s="4"/>
      <c r="BO1071" s="4"/>
      <c r="BP1071" s="4"/>
      <c r="BQ1071" s="4"/>
      <c r="BR1071" s="4"/>
      <c r="BS1071" s="4"/>
      <c r="BT1071" s="4"/>
      <c r="BU1071" s="4"/>
      <c r="BV1071" s="4"/>
      <c r="BW1071" s="4"/>
      <c r="BX1071" s="4"/>
      <c r="BY1071" s="4"/>
      <c r="BZ1071" s="4"/>
      <c r="CA1071" s="4"/>
      <c r="CB1071" s="4"/>
      <c r="CC1071" s="4"/>
      <c r="CD1071" s="4"/>
      <c r="CE1071" s="4"/>
      <c r="CF1071" s="4"/>
      <c r="CG1071" s="4"/>
      <c r="CH1071" s="4"/>
      <c r="CI1071" s="4"/>
      <c r="CJ1071" s="4"/>
      <c r="CK1071" s="4"/>
      <c r="CL1071" s="4"/>
      <c r="CM1071" s="4"/>
      <c r="CN1071" s="4"/>
      <c r="CO1071" s="4"/>
      <c r="CP1071" s="4"/>
      <c r="CQ1071" s="4"/>
      <c r="CR1071" s="4"/>
      <c r="CS1071" s="4"/>
      <c r="CT1071" s="4"/>
      <c r="CU1071" s="4"/>
      <c r="CV1071" s="4"/>
      <c r="CW1071" s="4"/>
      <c r="CX1071" s="4"/>
      <c r="CY1071" s="4"/>
      <c r="CZ1071" s="4"/>
      <c r="DA1071" s="4"/>
      <c r="DB1071" s="4"/>
      <c r="DC1071" s="4"/>
      <c r="DD1071" s="4"/>
      <c r="DE1071" s="4"/>
      <c r="DF1071" s="4"/>
      <c r="DG1071" s="4"/>
      <c r="DH1071" s="4"/>
      <c r="DI1071" s="4"/>
      <c r="DJ1071" s="4"/>
      <c r="DK1071" s="4"/>
      <c r="DL1071" s="4"/>
      <c r="DM1071" s="4"/>
      <c r="DN1071" s="4"/>
      <c r="DO1071" s="4"/>
      <c r="DP1071" s="4"/>
      <c r="DQ1071" s="4"/>
      <c r="DR1071" s="4"/>
      <c r="DS1071" s="4"/>
      <c r="DT1071" s="4"/>
      <c r="DU1071" s="4"/>
      <c r="DV1071" s="4"/>
      <c r="DW1071" s="4"/>
      <c r="DX1071" s="4"/>
      <c r="DY1071" s="4"/>
      <c r="DZ1071" s="4"/>
      <c r="EA1071" s="4"/>
      <c r="EB1071" s="4"/>
      <c r="EC1071" s="4"/>
      <c r="ED1071" s="4"/>
      <c r="EE1071" s="4"/>
      <c r="EF1071" s="4"/>
      <c r="EG1071" s="4"/>
      <c r="EH1071" s="4"/>
      <c r="EI1071" s="4"/>
      <c r="EJ1071" s="4"/>
      <c r="EK1071" s="4"/>
      <c r="EL1071" s="4"/>
      <c r="EM1071" s="4"/>
      <c r="EN1071" s="4"/>
      <c r="EO1071" s="4"/>
      <c r="EP1071" s="4"/>
      <c r="EQ1071" s="4"/>
      <c r="ER1071" s="4"/>
      <c r="ES1071" s="4"/>
      <c r="ET1071" s="4"/>
      <c r="EU1071" s="4"/>
      <c r="EV1071" s="4"/>
      <c r="EW1071" s="4"/>
      <c r="EX1071" s="4"/>
      <c r="EY1071" s="4"/>
      <c r="EZ1071" s="4"/>
      <c r="FA1071" s="4"/>
      <c r="FB1071" s="4"/>
      <c r="FC1071" s="4"/>
      <c r="FD1071" s="4"/>
      <c r="FE1071" s="4"/>
      <c r="FF1071" s="4"/>
      <c r="FG1071" s="4"/>
      <c r="FH1071" s="4"/>
      <c r="FI1071" s="4"/>
      <c r="FJ1071" s="4"/>
      <c r="FK1071" s="4"/>
      <c r="FL1071" s="4"/>
      <c r="FM1071" s="4"/>
      <c r="FN1071" s="4"/>
      <c r="FO1071" s="4"/>
      <c r="FP1071" s="4"/>
      <c r="FQ1071" s="4"/>
      <c r="FR1071" s="4"/>
      <c r="FS1071" s="4"/>
      <c r="FT1071" s="4"/>
      <c r="FU1071" s="4"/>
      <c r="FV1071" s="4"/>
      <c r="FW1071" s="4"/>
      <c r="FX1071" s="4"/>
      <c r="FY1071" s="4"/>
      <c r="FZ1071" s="4"/>
      <c r="GA1071" s="4"/>
      <c r="GB1071" s="4"/>
      <c r="GC1071" s="4"/>
      <c r="GD1071" s="4"/>
      <c r="GE1071" s="4"/>
      <c r="GF1071" s="4"/>
      <c r="GG1071" s="4"/>
      <c r="GH1071" s="4"/>
      <c r="GI1071" s="4"/>
      <c r="GJ1071" s="4"/>
      <c r="GK1071" s="4"/>
      <c r="GL1071" s="4"/>
      <c r="GM1071" s="4"/>
      <c r="GN1071" s="4"/>
      <c r="GO1071" s="4"/>
      <c r="GP1071" s="4"/>
      <c r="GQ1071" s="4"/>
      <c r="GR1071" s="4"/>
      <c r="GS1071" s="4"/>
      <c r="GT1071" s="4"/>
      <c r="GU1071" s="4"/>
      <c r="GV1071" s="4"/>
      <c r="GW1071" s="4"/>
      <c r="GX1071" s="4"/>
    </row>
    <row r="1072" spans="1:206" s="3" customFormat="1" x14ac:dyDescent="0.25">
      <c r="A1072" s="15"/>
      <c r="B1072" s="59"/>
      <c r="C1072" s="60"/>
      <c r="D1072" s="17"/>
      <c r="E1072" s="17"/>
      <c r="F1072" s="17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  <c r="BL1072" s="4"/>
      <c r="BM1072" s="4"/>
      <c r="BN1072" s="4"/>
      <c r="BO1072" s="4"/>
      <c r="BP1072" s="4"/>
      <c r="BQ1072" s="4"/>
      <c r="BR1072" s="4"/>
      <c r="BS1072" s="4"/>
      <c r="BT1072" s="4"/>
      <c r="BU1072" s="4"/>
      <c r="BV1072" s="4"/>
      <c r="BW1072" s="4"/>
      <c r="BX1072" s="4"/>
      <c r="BY1072" s="4"/>
      <c r="BZ1072" s="4"/>
      <c r="CA1072" s="4"/>
      <c r="CB1072" s="4"/>
      <c r="CC1072" s="4"/>
      <c r="CD1072" s="4"/>
      <c r="CE1072" s="4"/>
      <c r="CF1072" s="4"/>
      <c r="CG1072" s="4"/>
      <c r="CH1072" s="4"/>
      <c r="CI1072" s="4"/>
      <c r="CJ1072" s="4"/>
      <c r="CK1072" s="4"/>
      <c r="CL1072" s="4"/>
      <c r="CM1072" s="4"/>
      <c r="CN1072" s="4"/>
      <c r="CO1072" s="4"/>
      <c r="CP1072" s="4"/>
      <c r="CQ1072" s="4"/>
      <c r="CR1072" s="4"/>
      <c r="CS1072" s="4"/>
      <c r="CT1072" s="4"/>
      <c r="CU1072" s="4"/>
      <c r="CV1072" s="4"/>
      <c r="CW1072" s="4"/>
      <c r="CX1072" s="4"/>
      <c r="CY1072" s="4"/>
      <c r="CZ1072" s="4"/>
      <c r="DA1072" s="4"/>
      <c r="DB1072" s="4"/>
      <c r="DC1072" s="4"/>
      <c r="DD1072" s="4"/>
      <c r="DE1072" s="4"/>
      <c r="DF1072" s="4"/>
      <c r="DG1072" s="4"/>
      <c r="DH1072" s="4"/>
      <c r="DI1072" s="4"/>
      <c r="DJ1072" s="4"/>
      <c r="DK1072" s="4"/>
      <c r="DL1072" s="4"/>
      <c r="DM1072" s="4"/>
      <c r="DN1072" s="4"/>
      <c r="DO1072" s="4"/>
      <c r="DP1072" s="4"/>
      <c r="DQ1072" s="4"/>
      <c r="DR1072" s="4"/>
      <c r="DS1072" s="4"/>
      <c r="DT1072" s="4"/>
      <c r="DU1072" s="4"/>
      <c r="DV1072" s="4"/>
      <c r="DW1072" s="4"/>
      <c r="DX1072" s="4"/>
      <c r="DY1072" s="4"/>
      <c r="DZ1072" s="4"/>
      <c r="EA1072" s="4"/>
      <c r="EB1072" s="4"/>
      <c r="EC1072" s="4"/>
      <c r="ED1072" s="4"/>
      <c r="EE1072" s="4"/>
      <c r="EF1072" s="4"/>
      <c r="EG1072" s="4"/>
      <c r="EH1072" s="4"/>
      <c r="EI1072" s="4"/>
      <c r="EJ1072" s="4"/>
      <c r="EK1072" s="4"/>
      <c r="EL1072" s="4"/>
      <c r="EM1072" s="4"/>
      <c r="EN1072" s="4"/>
      <c r="EO1072" s="4"/>
      <c r="EP1072" s="4"/>
      <c r="EQ1072" s="4"/>
      <c r="ER1072" s="4"/>
      <c r="ES1072" s="4"/>
      <c r="ET1072" s="4"/>
      <c r="EU1072" s="4"/>
      <c r="EV1072" s="4"/>
      <c r="EW1072" s="4"/>
      <c r="EX1072" s="4"/>
      <c r="EY1072" s="4"/>
      <c r="EZ1072" s="4"/>
      <c r="FA1072" s="4"/>
      <c r="FB1072" s="4"/>
      <c r="FC1072" s="4"/>
      <c r="FD1072" s="4"/>
      <c r="FE1072" s="4"/>
      <c r="FF1072" s="4"/>
      <c r="FG1072" s="4"/>
      <c r="FH1072" s="4"/>
      <c r="FI1072" s="4"/>
      <c r="FJ1072" s="4"/>
      <c r="FK1072" s="4"/>
      <c r="FL1072" s="4"/>
      <c r="FM1072" s="4"/>
      <c r="FN1072" s="4"/>
      <c r="FO1072" s="4"/>
      <c r="FP1072" s="4"/>
      <c r="FQ1072" s="4"/>
      <c r="FR1072" s="4"/>
      <c r="FS1072" s="4"/>
      <c r="FT1072" s="4"/>
      <c r="FU1072" s="4"/>
      <c r="FV1072" s="4"/>
      <c r="FW1072" s="4"/>
      <c r="FX1072" s="4"/>
      <c r="FY1072" s="4"/>
      <c r="FZ1072" s="4"/>
      <c r="GA1072" s="4"/>
      <c r="GB1072" s="4"/>
      <c r="GC1072" s="4"/>
      <c r="GD1072" s="4"/>
      <c r="GE1072" s="4"/>
      <c r="GF1072" s="4"/>
      <c r="GG1072" s="4"/>
      <c r="GH1072" s="4"/>
      <c r="GI1072" s="4"/>
      <c r="GJ1072" s="4"/>
      <c r="GK1072" s="4"/>
      <c r="GL1072" s="4"/>
      <c r="GM1072" s="4"/>
      <c r="GN1072" s="4"/>
      <c r="GO1072" s="4"/>
      <c r="GP1072" s="4"/>
      <c r="GQ1072" s="4"/>
      <c r="GR1072" s="4"/>
      <c r="GS1072" s="4"/>
      <c r="GT1072" s="4"/>
      <c r="GU1072" s="4"/>
      <c r="GV1072" s="4"/>
      <c r="GW1072" s="4"/>
      <c r="GX1072" s="4"/>
    </row>
    <row r="1073" spans="1:206" s="3" customFormat="1" x14ac:dyDescent="0.25">
      <c r="A1073" s="15"/>
      <c r="B1073" s="59"/>
      <c r="C1073" s="60"/>
      <c r="D1073" s="17"/>
      <c r="E1073" s="17"/>
      <c r="F1073" s="17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  <c r="BL1073" s="4"/>
      <c r="BM1073" s="4"/>
      <c r="BN1073" s="4"/>
      <c r="BO1073" s="4"/>
      <c r="BP1073" s="4"/>
      <c r="BQ1073" s="4"/>
      <c r="BR1073" s="4"/>
      <c r="BS1073" s="4"/>
      <c r="BT1073" s="4"/>
      <c r="BU1073" s="4"/>
      <c r="BV1073" s="4"/>
      <c r="BW1073" s="4"/>
      <c r="BX1073" s="4"/>
      <c r="BY1073" s="4"/>
      <c r="BZ1073" s="4"/>
      <c r="CA1073" s="4"/>
      <c r="CB1073" s="4"/>
      <c r="CC1073" s="4"/>
      <c r="CD1073" s="4"/>
      <c r="CE1073" s="4"/>
      <c r="CF1073" s="4"/>
      <c r="CG1073" s="4"/>
      <c r="CH1073" s="4"/>
      <c r="CI1073" s="4"/>
      <c r="CJ1073" s="4"/>
      <c r="CK1073" s="4"/>
      <c r="CL1073" s="4"/>
      <c r="CM1073" s="4"/>
      <c r="CN1073" s="4"/>
      <c r="CO1073" s="4"/>
      <c r="CP1073" s="4"/>
      <c r="CQ1073" s="4"/>
      <c r="CR1073" s="4"/>
      <c r="CS1073" s="4"/>
      <c r="CT1073" s="4"/>
      <c r="CU1073" s="4"/>
      <c r="CV1073" s="4"/>
      <c r="CW1073" s="4"/>
      <c r="CX1073" s="4"/>
      <c r="CY1073" s="4"/>
      <c r="CZ1073" s="4"/>
      <c r="DA1073" s="4"/>
      <c r="DB1073" s="4"/>
      <c r="DC1073" s="4"/>
      <c r="DD1073" s="4"/>
      <c r="DE1073" s="4"/>
      <c r="DF1073" s="4"/>
      <c r="DG1073" s="4"/>
      <c r="DH1073" s="4"/>
      <c r="DI1073" s="4"/>
      <c r="DJ1073" s="4"/>
      <c r="DK1073" s="4"/>
      <c r="DL1073" s="4"/>
      <c r="DM1073" s="4"/>
      <c r="DN1073" s="4"/>
      <c r="DO1073" s="4"/>
      <c r="DP1073" s="4"/>
      <c r="DQ1073" s="4"/>
      <c r="DR1073" s="4"/>
      <c r="DS1073" s="4"/>
      <c r="DT1073" s="4"/>
      <c r="DU1073" s="4"/>
      <c r="DV1073" s="4"/>
      <c r="DW1073" s="4"/>
      <c r="DX1073" s="4"/>
      <c r="DY1073" s="4"/>
      <c r="DZ1073" s="4"/>
      <c r="EA1073" s="4"/>
      <c r="EB1073" s="4"/>
      <c r="EC1073" s="4"/>
      <c r="ED1073" s="4"/>
      <c r="EE1073" s="4"/>
      <c r="EF1073" s="4"/>
      <c r="EG1073" s="4"/>
      <c r="EH1073" s="4"/>
      <c r="EI1073" s="4"/>
      <c r="EJ1073" s="4"/>
      <c r="EK1073" s="4"/>
      <c r="EL1073" s="4"/>
      <c r="EM1073" s="4"/>
      <c r="EN1073" s="4"/>
      <c r="EO1073" s="4"/>
      <c r="EP1073" s="4"/>
      <c r="EQ1073" s="4"/>
      <c r="ER1073" s="4"/>
      <c r="ES1073" s="4"/>
      <c r="ET1073" s="4"/>
      <c r="EU1073" s="4"/>
      <c r="EV1073" s="4"/>
      <c r="EW1073" s="4"/>
      <c r="EX1073" s="4"/>
      <c r="EY1073" s="4"/>
      <c r="EZ1073" s="4"/>
      <c r="FA1073" s="4"/>
      <c r="FB1073" s="4"/>
      <c r="FC1073" s="4"/>
      <c r="FD1073" s="4"/>
      <c r="FE1073" s="4"/>
      <c r="FF1073" s="4"/>
      <c r="FG1073" s="4"/>
      <c r="FH1073" s="4"/>
      <c r="FI1073" s="4"/>
      <c r="FJ1073" s="4"/>
      <c r="FK1073" s="4"/>
      <c r="FL1073" s="4"/>
      <c r="FM1073" s="4"/>
      <c r="FN1073" s="4"/>
      <c r="FO1073" s="4"/>
      <c r="FP1073" s="4"/>
      <c r="FQ1073" s="4"/>
      <c r="FR1073" s="4"/>
      <c r="FS1073" s="4"/>
      <c r="FT1073" s="4"/>
      <c r="FU1073" s="4"/>
      <c r="FV1073" s="4"/>
      <c r="FW1073" s="4"/>
      <c r="FX1073" s="4"/>
      <c r="FY1073" s="4"/>
      <c r="FZ1073" s="4"/>
      <c r="GA1073" s="4"/>
      <c r="GB1073" s="4"/>
      <c r="GC1073" s="4"/>
      <c r="GD1073" s="4"/>
      <c r="GE1073" s="4"/>
      <c r="GF1073" s="4"/>
      <c r="GG1073" s="4"/>
      <c r="GH1073" s="4"/>
      <c r="GI1073" s="4"/>
      <c r="GJ1073" s="4"/>
      <c r="GK1073" s="4"/>
      <c r="GL1073" s="4"/>
      <c r="GM1073" s="4"/>
      <c r="GN1073" s="4"/>
      <c r="GO1073" s="4"/>
      <c r="GP1073" s="4"/>
      <c r="GQ1073" s="4"/>
      <c r="GR1073" s="4"/>
      <c r="GS1073" s="4"/>
      <c r="GT1073" s="4"/>
      <c r="GU1073" s="4"/>
      <c r="GV1073" s="4"/>
      <c r="GW1073" s="4"/>
      <c r="GX1073" s="4"/>
    </row>
    <row r="1074" spans="1:206" s="3" customFormat="1" x14ac:dyDescent="0.25">
      <c r="A1074" s="15"/>
      <c r="B1074" s="59"/>
      <c r="C1074" s="60"/>
      <c r="D1074" s="17"/>
      <c r="E1074" s="17"/>
      <c r="F1074" s="17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  <c r="BL1074" s="4"/>
      <c r="BM1074" s="4"/>
      <c r="BN1074" s="4"/>
      <c r="BO1074" s="4"/>
      <c r="BP1074" s="4"/>
      <c r="BQ1074" s="4"/>
      <c r="BR1074" s="4"/>
      <c r="BS1074" s="4"/>
      <c r="BT1074" s="4"/>
      <c r="BU1074" s="4"/>
      <c r="BV1074" s="4"/>
      <c r="BW1074" s="4"/>
      <c r="BX1074" s="4"/>
      <c r="BY1074" s="4"/>
      <c r="BZ1074" s="4"/>
      <c r="CA1074" s="4"/>
      <c r="CB1074" s="4"/>
      <c r="CC1074" s="4"/>
      <c r="CD1074" s="4"/>
      <c r="CE1074" s="4"/>
      <c r="CF1074" s="4"/>
      <c r="CG1074" s="4"/>
      <c r="CH1074" s="4"/>
      <c r="CI1074" s="4"/>
      <c r="CJ1074" s="4"/>
      <c r="CK1074" s="4"/>
      <c r="CL1074" s="4"/>
      <c r="CM1074" s="4"/>
      <c r="CN1074" s="4"/>
      <c r="CO1074" s="4"/>
      <c r="CP1074" s="4"/>
      <c r="CQ1074" s="4"/>
      <c r="CR1074" s="4"/>
      <c r="CS1074" s="4"/>
      <c r="CT1074" s="4"/>
      <c r="CU1074" s="4"/>
      <c r="CV1074" s="4"/>
      <c r="CW1074" s="4"/>
      <c r="CX1074" s="4"/>
      <c r="CY1074" s="4"/>
      <c r="CZ1074" s="4"/>
      <c r="DA1074" s="4"/>
      <c r="DB1074" s="4"/>
      <c r="DC1074" s="4"/>
      <c r="DD1074" s="4"/>
      <c r="DE1074" s="4"/>
      <c r="DF1074" s="4"/>
      <c r="DG1074" s="4"/>
      <c r="DH1074" s="4"/>
      <c r="DI1074" s="4"/>
      <c r="DJ1074" s="4"/>
      <c r="DK1074" s="4"/>
      <c r="DL1074" s="4"/>
      <c r="DM1074" s="4"/>
      <c r="DN1074" s="4"/>
      <c r="DO1074" s="4"/>
      <c r="DP1074" s="4"/>
      <c r="DQ1074" s="4"/>
      <c r="DR1074" s="4"/>
      <c r="DS1074" s="4"/>
      <c r="DT1074" s="4"/>
      <c r="DU1074" s="4"/>
      <c r="DV1074" s="4"/>
      <c r="DW1074" s="4"/>
      <c r="DX1074" s="4"/>
      <c r="DY1074" s="4"/>
      <c r="DZ1074" s="4"/>
      <c r="EA1074" s="4"/>
      <c r="EB1074" s="4"/>
      <c r="EC1074" s="4"/>
      <c r="ED1074" s="4"/>
      <c r="EE1074" s="4"/>
      <c r="EF1074" s="4"/>
      <c r="EG1074" s="4"/>
      <c r="EH1074" s="4"/>
      <c r="EI1074" s="4"/>
      <c r="EJ1074" s="4"/>
      <c r="EK1074" s="4"/>
      <c r="EL1074" s="4"/>
      <c r="EM1074" s="4"/>
      <c r="EN1074" s="4"/>
      <c r="EO1074" s="4"/>
      <c r="EP1074" s="4"/>
      <c r="EQ1074" s="4"/>
      <c r="ER1074" s="4"/>
      <c r="ES1074" s="4"/>
      <c r="ET1074" s="4"/>
      <c r="EU1074" s="4"/>
      <c r="EV1074" s="4"/>
      <c r="EW1074" s="4"/>
      <c r="EX1074" s="4"/>
      <c r="EY1074" s="4"/>
      <c r="EZ1074" s="4"/>
      <c r="FA1074" s="4"/>
      <c r="FB1074" s="4"/>
      <c r="FC1074" s="4"/>
      <c r="FD1074" s="4"/>
      <c r="FE1074" s="4"/>
      <c r="FF1074" s="4"/>
      <c r="FG1074" s="4"/>
      <c r="FH1074" s="4"/>
      <c r="FI1074" s="4"/>
      <c r="FJ1074" s="4"/>
      <c r="FK1074" s="4"/>
      <c r="FL1074" s="4"/>
      <c r="FM1074" s="4"/>
      <c r="FN1074" s="4"/>
      <c r="FO1074" s="4"/>
      <c r="FP1074" s="4"/>
      <c r="FQ1074" s="4"/>
      <c r="FR1074" s="4"/>
      <c r="FS1074" s="4"/>
      <c r="FT1074" s="4"/>
      <c r="FU1074" s="4"/>
      <c r="FV1074" s="4"/>
      <c r="FW1074" s="4"/>
      <c r="FX1074" s="4"/>
      <c r="FY1074" s="4"/>
      <c r="FZ1074" s="4"/>
      <c r="GA1074" s="4"/>
      <c r="GB1074" s="4"/>
      <c r="GC1074" s="4"/>
      <c r="GD1074" s="4"/>
      <c r="GE1074" s="4"/>
      <c r="GF1074" s="4"/>
      <c r="GG1074" s="4"/>
      <c r="GH1074" s="4"/>
      <c r="GI1074" s="4"/>
      <c r="GJ1074" s="4"/>
      <c r="GK1074" s="4"/>
      <c r="GL1074" s="4"/>
      <c r="GM1074" s="4"/>
      <c r="GN1074" s="4"/>
      <c r="GO1074" s="4"/>
      <c r="GP1074" s="4"/>
      <c r="GQ1074" s="4"/>
      <c r="GR1074" s="4"/>
      <c r="GS1074" s="4"/>
      <c r="GT1074" s="4"/>
      <c r="GU1074" s="4"/>
      <c r="GV1074" s="4"/>
      <c r="GW1074" s="4"/>
      <c r="GX1074" s="4"/>
    </row>
    <row r="1075" spans="1:206" s="3" customFormat="1" x14ac:dyDescent="0.25">
      <c r="A1075" s="15"/>
      <c r="B1075" s="59"/>
      <c r="C1075" s="60"/>
      <c r="D1075" s="17"/>
      <c r="E1075" s="17"/>
      <c r="F1075" s="17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  <c r="BL1075" s="4"/>
      <c r="BM1075" s="4"/>
      <c r="BN1075" s="4"/>
      <c r="BO1075" s="4"/>
      <c r="BP1075" s="4"/>
      <c r="BQ1075" s="4"/>
      <c r="BR1075" s="4"/>
      <c r="BS1075" s="4"/>
      <c r="BT1075" s="4"/>
      <c r="BU1075" s="4"/>
      <c r="BV1075" s="4"/>
      <c r="BW1075" s="4"/>
      <c r="BX1075" s="4"/>
      <c r="BY1075" s="4"/>
      <c r="BZ1075" s="4"/>
      <c r="CA1075" s="4"/>
      <c r="CB1075" s="4"/>
      <c r="CC1075" s="4"/>
      <c r="CD1075" s="4"/>
      <c r="CE1075" s="4"/>
      <c r="CF1075" s="4"/>
      <c r="CG1075" s="4"/>
      <c r="CH1075" s="4"/>
      <c r="CI1075" s="4"/>
      <c r="CJ1075" s="4"/>
      <c r="CK1075" s="4"/>
      <c r="CL1075" s="4"/>
      <c r="CM1075" s="4"/>
      <c r="CN1075" s="4"/>
      <c r="CO1075" s="4"/>
      <c r="CP1075" s="4"/>
      <c r="CQ1075" s="4"/>
      <c r="CR1075" s="4"/>
      <c r="CS1075" s="4"/>
      <c r="CT1075" s="4"/>
      <c r="CU1075" s="4"/>
      <c r="CV1075" s="4"/>
      <c r="CW1075" s="4"/>
      <c r="CX1075" s="4"/>
      <c r="CY1075" s="4"/>
      <c r="CZ1075" s="4"/>
      <c r="DA1075" s="4"/>
      <c r="DB1075" s="4"/>
      <c r="DC1075" s="4"/>
      <c r="DD1075" s="4"/>
      <c r="DE1075" s="4"/>
      <c r="DF1075" s="4"/>
      <c r="DG1075" s="4"/>
      <c r="DH1075" s="4"/>
      <c r="DI1075" s="4"/>
      <c r="DJ1075" s="4"/>
      <c r="DK1075" s="4"/>
      <c r="DL1075" s="4"/>
      <c r="DM1075" s="4"/>
      <c r="DN1075" s="4"/>
      <c r="DO1075" s="4"/>
      <c r="DP1075" s="4"/>
      <c r="DQ1075" s="4"/>
      <c r="DR1075" s="4"/>
      <c r="DS1075" s="4"/>
      <c r="DT1075" s="4"/>
      <c r="DU1075" s="4"/>
      <c r="DV1075" s="4"/>
      <c r="DW1075" s="4"/>
      <c r="DX1075" s="4"/>
      <c r="DY1075" s="4"/>
      <c r="DZ1075" s="4"/>
      <c r="EA1075" s="4"/>
      <c r="EB1075" s="4"/>
      <c r="EC1075" s="4"/>
      <c r="ED1075" s="4"/>
      <c r="EE1075" s="4"/>
      <c r="EF1075" s="4"/>
      <c r="EG1075" s="4"/>
      <c r="EH1075" s="4"/>
      <c r="EI1075" s="4"/>
      <c r="EJ1075" s="4"/>
      <c r="EK1075" s="4"/>
      <c r="EL1075" s="4"/>
      <c r="EM1075" s="4"/>
      <c r="EN1075" s="4"/>
      <c r="EO1075" s="4"/>
      <c r="EP1075" s="4"/>
      <c r="EQ1075" s="4"/>
      <c r="ER1075" s="4"/>
      <c r="ES1075" s="4"/>
      <c r="ET1075" s="4"/>
      <c r="EU1075" s="4"/>
      <c r="EV1075" s="4"/>
      <c r="EW1075" s="4"/>
      <c r="EX1075" s="4"/>
      <c r="EY1075" s="4"/>
      <c r="EZ1075" s="4"/>
      <c r="FA1075" s="4"/>
      <c r="FB1075" s="4"/>
      <c r="FC1075" s="4"/>
      <c r="FD1075" s="4"/>
      <c r="FE1075" s="4"/>
      <c r="FF1075" s="4"/>
      <c r="FG1075" s="4"/>
      <c r="FH1075" s="4"/>
      <c r="FI1075" s="4"/>
      <c r="FJ1075" s="4"/>
      <c r="FK1075" s="4"/>
      <c r="FL1075" s="4"/>
      <c r="FM1075" s="4"/>
      <c r="FN1075" s="4"/>
      <c r="FO1075" s="4"/>
      <c r="FP1075" s="4"/>
      <c r="FQ1075" s="4"/>
      <c r="FR1075" s="4"/>
      <c r="FS1075" s="4"/>
      <c r="FT1075" s="4"/>
      <c r="FU1075" s="4"/>
      <c r="FV1075" s="4"/>
      <c r="FW1075" s="4"/>
      <c r="FX1075" s="4"/>
      <c r="FY1075" s="4"/>
      <c r="FZ1075" s="4"/>
      <c r="GA1075" s="4"/>
      <c r="GB1075" s="4"/>
      <c r="GC1075" s="4"/>
      <c r="GD1075" s="4"/>
      <c r="GE1075" s="4"/>
      <c r="GF1075" s="4"/>
      <c r="GG1075" s="4"/>
      <c r="GH1075" s="4"/>
      <c r="GI1075" s="4"/>
      <c r="GJ1075" s="4"/>
      <c r="GK1075" s="4"/>
      <c r="GL1075" s="4"/>
      <c r="GM1075" s="4"/>
      <c r="GN1075" s="4"/>
      <c r="GO1075" s="4"/>
      <c r="GP1075" s="4"/>
      <c r="GQ1075" s="4"/>
      <c r="GR1075" s="4"/>
      <c r="GS1075" s="4"/>
      <c r="GT1075" s="4"/>
      <c r="GU1075" s="4"/>
      <c r="GV1075" s="4"/>
      <c r="GW1075" s="4"/>
      <c r="GX1075" s="4"/>
    </row>
    <row r="1076" spans="1:206" s="3" customFormat="1" x14ac:dyDescent="0.25">
      <c r="A1076" s="15"/>
      <c r="B1076" s="59"/>
      <c r="C1076" s="60"/>
      <c r="D1076" s="17"/>
      <c r="E1076" s="17"/>
      <c r="F1076" s="17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4"/>
      <c r="DB1076" s="4"/>
      <c r="DC1076" s="4"/>
      <c r="DD1076" s="4"/>
      <c r="DE1076" s="4"/>
      <c r="DF1076" s="4"/>
      <c r="DG1076" s="4"/>
      <c r="DH1076" s="4"/>
      <c r="DI1076" s="4"/>
      <c r="DJ1076" s="4"/>
      <c r="DK1076" s="4"/>
      <c r="DL1076" s="4"/>
      <c r="DM1076" s="4"/>
      <c r="DN1076" s="4"/>
      <c r="DO1076" s="4"/>
      <c r="DP1076" s="4"/>
      <c r="DQ1076" s="4"/>
      <c r="DR1076" s="4"/>
      <c r="DS1076" s="4"/>
      <c r="DT1076" s="4"/>
      <c r="DU1076" s="4"/>
      <c r="DV1076" s="4"/>
      <c r="DW1076" s="4"/>
      <c r="DX1076" s="4"/>
      <c r="DY1076" s="4"/>
      <c r="DZ1076" s="4"/>
      <c r="EA1076" s="4"/>
      <c r="EB1076" s="4"/>
      <c r="EC1076" s="4"/>
      <c r="ED1076" s="4"/>
      <c r="EE1076" s="4"/>
      <c r="EF1076" s="4"/>
      <c r="EG1076" s="4"/>
      <c r="EH1076" s="4"/>
      <c r="EI1076" s="4"/>
      <c r="EJ1076" s="4"/>
      <c r="EK1076" s="4"/>
      <c r="EL1076" s="4"/>
      <c r="EM1076" s="4"/>
      <c r="EN1076" s="4"/>
      <c r="EO1076" s="4"/>
      <c r="EP1076" s="4"/>
      <c r="EQ1076" s="4"/>
      <c r="ER1076" s="4"/>
      <c r="ES1076" s="4"/>
      <c r="ET1076" s="4"/>
      <c r="EU1076" s="4"/>
      <c r="EV1076" s="4"/>
      <c r="EW1076" s="4"/>
      <c r="EX1076" s="4"/>
      <c r="EY1076" s="4"/>
      <c r="EZ1076" s="4"/>
      <c r="FA1076" s="4"/>
      <c r="FB1076" s="4"/>
      <c r="FC1076" s="4"/>
      <c r="FD1076" s="4"/>
      <c r="FE1076" s="4"/>
      <c r="FF1076" s="4"/>
      <c r="FG1076" s="4"/>
      <c r="FH1076" s="4"/>
      <c r="FI1076" s="4"/>
      <c r="FJ1076" s="4"/>
      <c r="FK1076" s="4"/>
      <c r="FL1076" s="4"/>
      <c r="FM1076" s="4"/>
      <c r="FN1076" s="4"/>
      <c r="FO1076" s="4"/>
      <c r="FP1076" s="4"/>
      <c r="FQ1076" s="4"/>
      <c r="FR1076" s="4"/>
      <c r="FS1076" s="4"/>
      <c r="FT1076" s="4"/>
      <c r="FU1076" s="4"/>
      <c r="FV1076" s="4"/>
      <c r="FW1076" s="4"/>
      <c r="FX1076" s="4"/>
      <c r="FY1076" s="4"/>
      <c r="FZ1076" s="4"/>
      <c r="GA1076" s="4"/>
      <c r="GB1076" s="4"/>
      <c r="GC1076" s="4"/>
      <c r="GD1076" s="4"/>
      <c r="GE1076" s="4"/>
      <c r="GF1076" s="4"/>
      <c r="GG1076" s="4"/>
      <c r="GH1076" s="4"/>
      <c r="GI1076" s="4"/>
      <c r="GJ1076" s="4"/>
      <c r="GK1076" s="4"/>
      <c r="GL1076" s="4"/>
      <c r="GM1076" s="4"/>
      <c r="GN1076" s="4"/>
      <c r="GO1076" s="4"/>
      <c r="GP1076" s="4"/>
      <c r="GQ1076" s="4"/>
      <c r="GR1076" s="4"/>
      <c r="GS1076" s="4"/>
      <c r="GT1076" s="4"/>
      <c r="GU1076" s="4"/>
      <c r="GV1076" s="4"/>
      <c r="GW1076" s="4"/>
      <c r="GX1076" s="4"/>
    </row>
    <row r="1077" spans="1:206" s="3" customFormat="1" x14ac:dyDescent="0.25">
      <c r="A1077" s="15"/>
      <c r="B1077" s="59"/>
      <c r="C1077" s="60"/>
      <c r="D1077" s="17"/>
      <c r="E1077" s="17"/>
      <c r="F1077" s="17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  <c r="BL1077" s="4"/>
      <c r="BM1077" s="4"/>
      <c r="BN1077" s="4"/>
      <c r="BO1077" s="4"/>
      <c r="BP1077" s="4"/>
      <c r="BQ1077" s="4"/>
      <c r="BR1077" s="4"/>
      <c r="BS1077" s="4"/>
      <c r="BT1077" s="4"/>
      <c r="BU1077" s="4"/>
      <c r="BV1077" s="4"/>
      <c r="BW1077" s="4"/>
      <c r="BX1077" s="4"/>
      <c r="BY1077" s="4"/>
      <c r="BZ1077" s="4"/>
      <c r="CA1077" s="4"/>
      <c r="CB1077" s="4"/>
      <c r="CC1077" s="4"/>
      <c r="CD1077" s="4"/>
      <c r="CE1077" s="4"/>
      <c r="CF1077" s="4"/>
      <c r="CG1077" s="4"/>
      <c r="CH1077" s="4"/>
      <c r="CI1077" s="4"/>
      <c r="CJ1077" s="4"/>
      <c r="CK1077" s="4"/>
      <c r="CL1077" s="4"/>
      <c r="CM1077" s="4"/>
      <c r="CN1077" s="4"/>
      <c r="CO1077" s="4"/>
      <c r="CP1077" s="4"/>
      <c r="CQ1077" s="4"/>
      <c r="CR1077" s="4"/>
      <c r="CS1077" s="4"/>
      <c r="CT1077" s="4"/>
      <c r="CU1077" s="4"/>
      <c r="CV1077" s="4"/>
      <c r="CW1077" s="4"/>
      <c r="CX1077" s="4"/>
      <c r="CY1077" s="4"/>
      <c r="CZ1077" s="4"/>
      <c r="DA1077" s="4"/>
      <c r="DB1077" s="4"/>
      <c r="DC1077" s="4"/>
      <c r="DD1077" s="4"/>
      <c r="DE1077" s="4"/>
      <c r="DF1077" s="4"/>
      <c r="DG1077" s="4"/>
      <c r="DH1077" s="4"/>
      <c r="DI1077" s="4"/>
      <c r="DJ1077" s="4"/>
      <c r="DK1077" s="4"/>
      <c r="DL1077" s="4"/>
      <c r="DM1077" s="4"/>
      <c r="DN1077" s="4"/>
      <c r="DO1077" s="4"/>
      <c r="DP1077" s="4"/>
      <c r="DQ1077" s="4"/>
      <c r="DR1077" s="4"/>
      <c r="DS1077" s="4"/>
      <c r="DT1077" s="4"/>
      <c r="DU1077" s="4"/>
      <c r="DV1077" s="4"/>
      <c r="DW1077" s="4"/>
      <c r="DX1077" s="4"/>
      <c r="DY1077" s="4"/>
      <c r="DZ1077" s="4"/>
      <c r="EA1077" s="4"/>
      <c r="EB1077" s="4"/>
      <c r="EC1077" s="4"/>
      <c r="ED1077" s="4"/>
      <c r="EE1077" s="4"/>
      <c r="EF1077" s="4"/>
      <c r="EG1077" s="4"/>
      <c r="EH1077" s="4"/>
      <c r="EI1077" s="4"/>
      <c r="EJ1077" s="4"/>
      <c r="EK1077" s="4"/>
      <c r="EL1077" s="4"/>
      <c r="EM1077" s="4"/>
      <c r="EN1077" s="4"/>
      <c r="EO1077" s="4"/>
      <c r="EP1077" s="4"/>
      <c r="EQ1077" s="4"/>
      <c r="ER1077" s="4"/>
      <c r="ES1077" s="4"/>
      <c r="ET1077" s="4"/>
      <c r="EU1077" s="4"/>
      <c r="EV1077" s="4"/>
      <c r="EW1077" s="4"/>
      <c r="EX1077" s="4"/>
      <c r="EY1077" s="4"/>
      <c r="EZ1077" s="4"/>
      <c r="FA1077" s="4"/>
      <c r="FB1077" s="4"/>
      <c r="FC1077" s="4"/>
      <c r="FD1077" s="4"/>
      <c r="FE1077" s="4"/>
      <c r="FF1077" s="4"/>
      <c r="FG1077" s="4"/>
      <c r="FH1077" s="4"/>
      <c r="FI1077" s="4"/>
      <c r="FJ1077" s="4"/>
      <c r="FK1077" s="4"/>
      <c r="FL1077" s="4"/>
      <c r="FM1077" s="4"/>
      <c r="FN1077" s="4"/>
      <c r="FO1077" s="4"/>
      <c r="FP1077" s="4"/>
      <c r="FQ1077" s="4"/>
      <c r="FR1077" s="4"/>
      <c r="FS1077" s="4"/>
      <c r="FT1077" s="4"/>
      <c r="FU1077" s="4"/>
      <c r="FV1077" s="4"/>
      <c r="FW1077" s="4"/>
      <c r="FX1077" s="4"/>
      <c r="FY1077" s="4"/>
      <c r="FZ1077" s="4"/>
      <c r="GA1077" s="4"/>
      <c r="GB1077" s="4"/>
      <c r="GC1077" s="4"/>
      <c r="GD1077" s="4"/>
      <c r="GE1077" s="4"/>
      <c r="GF1077" s="4"/>
      <c r="GG1077" s="4"/>
      <c r="GH1077" s="4"/>
      <c r="GI1077" s="4"/>
      <c r="GJ1077" s="4"/>
      <c r="GK1077" s="4"/>
      <c r="GL1077" s="4"/>
      <c r="GM1077" s="4"/>
      <c r="GN1077" s="4"/>
      <c r="GO1077" s="4"/>
      <c r="GP1077" s="4"/>
      <c r="GQ1077" s="4"/>
      <c r="GR1077" s="4"/>
      <c r="GS1077" s="4"/>
      <c r="GT1077" s="4"/>
      <c r="GU1077" s="4"/>
      <c r="GV1077" s="4"/>
      <c r="GW1077" s="4"/>
      <c r="GX1077" s="4"/>
    </row>
    <row r="1078" spans="1:206" s="3" customFormat="1" x14ac:dyDescent="0.25">
      <c r="A1078" s="15"/>
      <c r="B1078" s="59"/>
      <c r="C1078" s="60"/>
      <c r="D1078" s="17"/>
      <c r="E1078" s="17"/>
      <c r="F1078" s="17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  <c r="BL1078" s="4"/>
      <c r="BM1078" s="4"/>
      <c r="BN1078" s="4"/>
      <c r="BO1078" s="4"/>
      <c r="BP1078" s="4"/>
      <c r="BQ1078" s="4"/>
      <c r="BR1078" s="4"/>
      <c r="BS1078" s="4"/>
      <c r="BT1078" s="4"/>
      <c r="BU1078" s="4"/>
      <c r="BV1078" s="4"/>
      <c r="BW1078" s="4"/>
      <c r="BX1078" s="4"/>
      <c r="BY1078" s="4"/>
      <c r="BZ1078" s="4"/>
      <c r="CA1078" s="4"/>
      <c r="CB1078" s="4"/>
      <c r="CC1078" s="4"/>
      <c r="CD1078" s="4"/>
      <c r="CE1078" s="4"/>
      <c r="CF1078" s="4"/>
      <c r="CG1078" s="4"/>
      <c r="CH1078" s="4"/>
      <c r="CI1078" s="4"/>
      <c r="CJ1078" s="4"/>
      <c r="CK1078" s="4"/>
      <c r="CL1078" s="4"/>
      <c r="CM1078" s="4"/>
      <c r="CN1078" s="4"/>
      <c r="CO1078" s="4"/>
      <c r="CP1078" s="4"/>
      <c r="CQ1078" s="4"/>
      <c r="CR1078" s="4"/>
      <c r="CS1078" s="4"/>
      <c r="CT1078" s="4"/>
      <c r="CU1078" s="4"/>
      <c r="CV1078" s="4"/>
      <c r="CW1078" s="4"/>
      <c r="CX1078" s="4"/>
      <c r="CY1078" s="4"/>
      <c r="CZ1078" s="4"/>
      <c r="DA1078" s="4"/>
      <c r="DB1078" s="4"/>
      <c r="DC1078" s="4"/>
      <c r="DD1078" s="4"/>
      <c r="DE1078" s="4"/>
      <c r="DF1078" s="4"/>
      <c r="DG1078" s="4"/>
      <c r="DH1078" s="4"/>
      <c r="DI1078" s="4"/>
      <c r="DJ1078" s="4"/>
      <c r="DK1078" s="4"/>
      <c r="DL1078" s="4"/>
      <c r="DM1078" s="4"/>
      <c r="DN1078" s="4"/>
      <c r="DO1078" s="4"/>
      <c r="DP1078" s="4"/>
      <c r="DQ1078" s="4"/>
      <c r="DR1078" s="4"/>
      <c r="DS1078" s="4"/>
      <c r="DT1078" s="4"/>
      <c r="DU1078" s="4"/>
      <c r="DV1078" s="4"/>
      <c r="DW1078" s="4"/>
      <c r="DX1078" s="4"/>
      <c r="DY1078" s="4"/>
      <c r="DZ1078" s="4"/>
      <c r="EA1078" s="4"/>
      <c r="EB1078" s="4"/>
      <c r="EC1078" s="4"/>
      <c r="ED1078" s="4"/>
      <c r="EE1078" s="4"/>
      <c r="EF1078" s="4"/>
      <c r="EG1078" s="4"/>
      <c r="EH1078" s="4"/>
      <c r="EI1078" s="4"/>
      <c r="EJ1078" s="4"/>
      <c r="EK1078" s="4"/>
      <c r="EL1078" s="4"/>
      <c r="EM1078" s="4"/>
      <c r="EN1078" s="4"/>
      <c r="EO1078" s="4"/>
      <c r="EP1078" s="4"/>
      <c r="EQ1078" s="4"/>
      <c r="ER1078" s="4"/>
      <c r="ES1078" s="4"/>
      <c r="ET1078" s="4"/>
      <c r="EU1078" s="4"/>
      <c r="EV1078" s="4"/>
      <c r="EW1078" s="4"/>
      <c r="EX1078" s="4"/>
      <c r="EY1078" s="4"/>
      <c r="EZ1078" s="4"/>
      <c r="FA1078" s="4"/>
      <c r="FB1078" s="4"/>
      <c r="FC1078" s="4"/>
      <c r="FD1078" s="4"/>
      <c r="FE1078" s="4"/>
      <c r="FF1078" s="4"/>
      <c r="FG1078" s="4"/>
      <c r="FH1078" s="4"/>
      <c r="FI1078" s="4"/>
      <c r="FJ1078" s="4"/>
      <c r="FK1078" s="4"/>
      <c r="FL1078" s="4"/>
      <c r="FM1078" s="4"/>
      <c r="FN1078" s="4"/>
      <c r="FO1078" s="4"/>
      <c r="FP1078" s="4"/>
      <c r="FQ1078" s="4"/>
      <c r="FR1078" s="4"/>
      <c r="FS1078" s="4"/>
      <c r="FT1078" s="4"/>
      <c r="FU1078" s="4"/>
      <c r="FV1078" s="4"/>
      <c r="FW1078" s="4"/>
      <c r="FX1078" s="4"/>
      <c r="FY1078" s="4"/>
      <c r="FZ1078" s="4"/>
      <c r="GA1078" s="4"/>
      <c r="GB1078" s="4"/>
      <c r="GC1078" s="4"/>
      <c r="GD1078" s="4"/>
      <c r="GE1078" s="4"/>
      <c r="GF1078" s="4"/>
      <c r="GG1078" s="4"/>
      <c r="GH1078" s="4"/>
      <c r="GI1078" s="4"/>
      <c r="GJ1078" s="4"/>
      <c r="GK1078" s="4"/>
      <c r="GL1078" s="4"/>
      <c r="GM1078" s="4"/>
      <c r="GN1078" s="4"/>
      <c r="GO1078" s="4"/>
      <c r="GP1078" s="4"/>
      <c r="GQ1078" s="4"/>
      <c r="GR1078" s="4"/>
      <c r="GS1078" s="4"/>
      <c r="GT1078" s="4"/>
      <c r="GU1078" s="4"/>
      <c r="GV1078" s="4"/>
      <c r="GW1078" s="4"/>
      <c r="GX1078" s="4"/>
    </row>
    <row r="1079" spans="1:206" s="3" customFormat="1" x14ac:dyDescent="0.25">
      <c r="A1079" s="15"/>
      <c r="B1079" s="59"/>
      <c r="C1079" s="60"/>
      <c r="D1079" s="17"/>
      <c r="E1079" s="17"/>
      <c r="F1079" s="17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4"/>
      <c r="DB1079" s="4"/>
      <c r="DC1079" s="4"/>
      <c r="DD1079" s="4"/>
      <c r="DE1079" s="4"/>
      <c r="DF1079" s="4"/>
      <c r="DG1079" s="4"/>
      <c r="DH1079" s="4"/>
      <c r="DI1079" s="4"/>
      <c r="DJ1079" s="4"/>
      <c r="DK1079" s="4"/>
      <c r="DL1079" s="4"/>
      <c r="DM1079" s="4"/>
      <c r="DN1079" s="4"/>
      <c r="DO1079" s="4"/>
      <c r="DP1079" s="4"/>
      <c r="DQ1079" s="4"/>
      <c r="DR1079" s="4"/>
      <c r="DS1079" s="4"/>
      <c r="DT1079" s="4"/>
      <c r="DU1079" s="4"/>
      <c r="DV1079" s="4"/>
      <c r="DW1079" s="4"/>
      <c r="DX1079" s="4"/>
      <c r="DY1079" s="4"/>
      <c r="DZ1079" s="4"/>
      <c r="EA1079" s="4"/>
      <c r="EB1079" s="4"/>
      <c r="EC1079" s="4"/>
      <c r="ED1079" s="4"/>
      <c r="EE1079" s="4"/>
      <c r="EF1079" s="4"/>
      <c r="EG1079" s="4"/>
      <c r="EH1079" s="4"/>
      <c r="EI1079" s="4"/>
      <c r="EJ1079" s="4"/>
      <c r="EK1079" s="4"/>
      <c r="EL1079" s="4"/>
      <c r="EM1079" s="4"/>
      <c r="EN1079" s="4"/>
      <c r="EO1079" s="4"/>
      <c r="EP1079" s="4"/>
      <c r="EQ1079" s="4"/>
      <c r="ER1079" s="4"/>
      <c r="ES1079" s="4"/>
      <c r="ET1079" s="4"/>
      <c r="EU1079" s="4"/>
      <c r="EV1079" s="4"/>
      <c r="EW1079" s="4"/>
      <c r="EX1079" s="4"/>
      <c r="EY1079" s="4"/>
      <c r="EZ1079" s="4"/>
      <c r="FA1079" s="4"/>
      <c r="FB1079" s="4"/>
      <c r="FC1079" s="4"/>
      <c r="FD1079" s="4"/>
      <c r="FE1079" s="4"/>
      <c r="FF1079" s="4"/>
      <c r="FG1079" s="4"/>
      <c r="FH1079" s="4"/>
      <c r="FI1079" s="4"/>
      <c r="FJ1079" s="4"/>
      <c r="FK1079" s="4"/>
      <c r="FL1079" s="4"/>
      <c r="FM1079" s="4"/>
      <c r="FN1079" s="4"/>
      <c r="FO1079" s="4"/>
      <c r="FP1079" s="4"/>
      <c r="FQ1079" s="4"/>
      <c r="FR1079" s="4"/>
      <c r="FS1079" s="4"/>
      <c r="FT1079" s="4"/>
      <c r="FU1079" s="4"/>
      <c r="FV1079" s="4"/>
      <c r="FW1079" s="4"/>
      <c r="FX1079" s="4"/>
      <c r="FY1079" s="4"/>
      <c r="FZ1079" s="4"/>
      <c r="GA1079" s="4"/>
      <c r="GB1079" s="4"/>
      <c r="GC1079" s="4"/>
      <c r="GD1079" s="4"/>
      <c r="GE1079" s="4"/>
      <c r="GF1079" s="4"/>
      <c r="GG1079" s="4"/>
      <c r="GH1079" s="4"/>
      <c r="GI1079" s="4"/>
      <c r="GJ1079" s="4"/>
      <c r="GK1079" s="4"/>
      <c r="GL1079" s="4"/>
      <c r="GM1079" s="4"/>
      <c r="GN1079" s="4"/>
      <c r="GO1079" s="4"/>
      <c r="GP1079" s="4"/>
      <c r="GQ1079" s="4"/>
      <c r="GR1079" s="4"/>
      <c r="GS1079" s="4"/>
      <c r="GT1079" s="4"/>
      <c r="GU1079" s="4"/>
      <c r="GV1079" s="4"/>
      <c r="GW1079" s="4"/>
      <c r="GX1079" s="4"/>
    </row>
    <row r="1080" spans="1:206" s="3" customFormat="1" x14ac:dyDescent="0.25">
      <c r="A1080" s="15"/>
      <c r="B1080" s="59"/>
      <c r="C1080" s="60"/>
      <c r="D1080" s="17"/>
      <c r="E1080" s="17"/>
      <c r="F1080" s="17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  <c r="BL1080" s="4"/>
      <c r="BM1080" s="4"/>
      <c r="BN1080" s="4"/>
      <c r="BO1080" s="4"/>
      <c r="BP1080" s="4"/>
      <c r="BQ1080" s="4"/>
      <c r="BR1080" s="4"/>
      <c r="BS1080" s="4"/>
      <c r="BT1080" s="4"/>
      <c r="BU1080" s="4"/>
      <c r="BV1080" s="4"/>
      <c r="BW1080" s="4"/>
      <c r="BX1080" s="4"/>
      <c r="BY1080" s="4"/>
      <c r="BZ1080" s="4"/>
      <c r="CA1080" s="4"/>
      <c r="CB1080" s="4"/>
      <c r="CC1080" s="4"/>
      <c r="CD1080" s="4"/>
      <c r="CE1080" s="4"/>
      <c r="CF1080" s="4"/>
      <c r="CG1080" s="4"/>
      <c r="CH1080" s="4"/>
      <c r="CI1080" s="4"/>
      <c r="CJ1080" s="4"/>
      <c r="CK1080" s="4"/>
      <c r="CL1080" s="4"/>
      <c r="CM1080" s="4"/>
      <c r="CN1080" s="4"/>
      <c r="CO1080" s="4"/>
      <c r="CP1080" s="4"/>
      <c r="CQ1080" s="4"/>
      <c r="CR1080" s="4"/>
      <c r="CS1080" s="4"/>
      <c r="CT1080" s="4"/>
      <c r="CU1080" s="4"/>
      <c r="CV1080" s="4"/>
      <c r="CW1080" s="4"/>
      <c r="CX1080" s="4"/>
      <c r="CY1080" s="4"/>
      <c r="CZ1080" s="4"/>
      <c r="DA1080" s="4"/>
      <c r="DB1080" s="4"/>
      <c r="DC1080" s="4"/>
      <c r="DD1080" s="4"/>
      <c r="DE1080" s="4"/>
      <c r="DF1080" s="4"/>
      <c r="DG1080" s="4"/>
      <c r="DH1080" s="4"/>
      <c r="DI1080" s="4"/>
      <c r="DJ1080" s="4"/>
      <c r="DK1080" s="4"/>
      <c r="DL1080" s="4"/>
      <c r="DM1080" s="4"/>
      <c r="DN1080" s="4"/>
      <c r="DO1080" s="4"/>
      <c r="DP1080" s="4"/>
      <c r="DQ1080" s="4"/>
      <c r="DR1080" s="4"/>
      <c r="DS1080" s="4"/>
      <c r="DT1080" s="4"/>
      <c r="DU1080" s="4"/>
      <c r="DV1080" s="4"/>
      <c r="DW1080" s="4"/>
      <c r="DX1080" s="4"/>
      <c r="DY1080" s="4"/>
      <c r="DZ1080" s="4"/>
      <c r="EA1080" s="4"/>
      <c r="EB1080" s="4"/>
      <c r="EC1080" s="4"/>
      <c r="ED1080" s="4"/>
      <c r="EE1080" s="4"/>
      <c r="EF1080" s="4"/>
      <c r="EG1080" s="4"/>
      <c r="EH1080" s="4"/>
      <c r="EI1080" s="4"/>
      <c r="EJ1080" s="4"/>
      <c r="EK1080" s="4"/>
      <c r="EL1080" s="4"/>
      <c r="EM1080" s="4"/>
      <c r="EN1080" s="4"/>
      <c r="EO1080" s="4"/>
      <c r="EP1080" s="4"/>
      <c r="EQ1080" s="4"/>
      <c r="ER1080" s="4"/>
      <c r="ES1080" s="4"/>
      <c r="ET1080" s="4"/>
      <c r="EU1080" s="4"/>
      <c r="EV1080" s="4"/>
      <c r="EW1080" s="4"/>
      <c r="EX1080" s="4"/>
      <c r="EY1080" s="4"/>
      <c r="EZ1080" s="4"/>
      <c r="FA1080" s="4"/>
      <c r="FB1080" s="4"/>
      <c r="FC1080" s="4"/>
      <c r="FD1080" s="4"/>
      <c r="FE1080" s="4"/>
      <c r="FF1080" s="4"/>
      <c r="FG1080" s="4"/>
      <c r="FH1080" s="4"/>
      <c r="FI1080" s="4"/>
      <c r="FJ1080" s="4"/>
      <c r="FK1080" s="4"/>
      <c r="FL1080" s="4"/>
      <c r="FM1080" s="4"/>
      <c r="FN1080" s="4"/>
      <c r="FO1080" s="4"/>
      <c r="FP1080" s="4"/>
      <c r="FQ1080" s="4"/>
      <c r="FR1080" s="4"/>
      <c r="FS1080" s="4"/>
      <c r="FT1080" s="4"/>
      <c r="FU1080" s="4"/>
      <c r="FV1080" s="4"/>
      <c r="FW1080" s="4"/>
      <c r="FX1080" s="4"/>
      <c r="FY1080" s="4"/>
      <c r="FZ1080" s="4"/>
      <c r="GA1080" s="4"/>
      <c r="GB1080" s="4"/>
      <c r="GC1080" s="4"/>
      <c r="GD1080" s="4"/>
      <c r="GE1080" s="4"/>
      <c r="GF1080" s="4"/>
      <c r="GG1080" s="4"/>
      <c r="GH1080" s="4"/>
      <c r="GI1080" s="4"/>
      <c r="GJ1080" s="4"/>
      <c r="GK1080" s="4"/>
      <c r="GL1080" s="4"/>
      <c r="GM1080" s="4"/>
      <c r="GN1080" s="4"/>
      <c r="GO1080" s="4"/>
      <c r="GP1080" s="4"/>
      <c r="GQ1080" s="4"/>
      <c r="GR1080" s="4"/>
      <c r="GS1080" s="4"/>
      <c r="GT1080" s="4"/>
      <c r="GU1080" s="4"/>
      <c r="GV1080" s="4"/>
      <c r="GW1080" s="4"/>
      <c r="GX1080" s="4"/>
    </row>
    <row r="1081" spans="1:206" s="3" customFormat="1" x14ac:dyDescent="0.25">
      <c r="A1081" s="15"/>
      <c r="B1081" s="59"/>
      <c r="C1081" s="60"/>
      <c r="D1081" s="17"/>
      <c r="E1081" s="17"/>
      <c r="F1081" s="17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4"/>
      <c r="DB1081" s="4"/>
      <c r="DC1081" s="4"/>
      <c r="DD1081" s="4"/>
      <c r="DE1081" s="4"/>
      <c r="DF1081" s="4"/>
      <c r="DG1081" s="4"/>
      <c r="DH1081" s="4"/>
      <c r="DI1081" s="4"/>
      <c r="DJ1081" s="4"/>
      <c r="DK1081" s="4"/>
      <c r="DL1081" s="4"/>
      <c r="DM1081" s="4"/>
      <c r="DN1081" s="4"/>
      <c r="DO1081" s="4"/>
      <c r="DP1081" s="4"/>
      <c r="DQ1081" s="4"/>
      <c r="DR1081" s="4"/>
      <c r="DS1081" s="4"/>
      <c r="DT1081" s="4"/>
      <c r="DU1081" s="4"/>
      <c r="DV1081" s="4"/>
      <c r="DW1081" s="4"/>
      <c r="DX1081" s="4"/>
      <c r="DY1081" s="4"/>
      <c r="DZ1081" s="4"/>
      <c r="EA1081" s="4"/>
      <c r="EB1081" s="4"/>
      <c r="EC1081" s="4"/>
      <c r="ED1081" s="4"/>
      <c r="EE1081" s="4"/>
      <c r="EF1081" s="4"/>
      <c r="EG1081" s="4"/>
      <c r="EH1081" s="4"/>
      <c r="EI1081" s="4"/>
      <c r="EJ1081" s="4"/>
      <c r="EK1081" s="4"/>
      <c r="EL1081" s="4"/>
      <c r="EM1081" s="4"/>
      <c r="EN1081" s="4"/>
      <c r="EO1081" s="4"/>
      <c r="EP1081" s="4"/>
      <c r="EQ1081" s="4"/>
      <c r="ER1081" s="4"/>
      <c r="ES1081" s="4"/>
      <c r="ET1081" s="4"/>
      <c r="EU1081" s="4"/>
      <c r="EV1081" s="4"/>
      <c r="EW1081" s="4"/>
      <c r="EX1081" s="4"/>
      <c r="EY1081" s="4"/>
      <c r="EZ1081" s="4"/>
      <c r="FA1081" s="4"/>
      <c r="FB1081" s="4"/>
      <c r="FC1081" s="4"/>
      <c r="FD1081" s="4"/>
      <c r="FE1081" s="4"/>
      <c r="FF1081" s="4"/>
      <c r="FG1081" s="4"/>
      <c r="FH1081" s="4"/>
      <c r="FI1081" s="4"/>
      <c r="FJ1081" s="4"/>
      <c r="FK1081" s="4"/>
      <c r="FL1081" s="4"/>
      <c r="FM1081" s="4"/>
      <c r="FN1081" s="4"/>
      <c r="FO1081" s="4"/>
      <c r="FP1081" s="4"/>
      <c r="FQ1081" s="4"/>
      <c r="FR1081" s="4"/>
      <c r="FS1081" s="4"/>
      <c r="FT1081" s="4"/>
      <c r="FU1081" s="4"/>
      <c r="FV1081" s="4"/>
      <c r="FW1081" s="4"/>
      <c r="FX1081" s="4"/>
      <c r="FY1081" s="4"/>
      <c r="FZ1081" s="4"/>
      <c r="GA1081" s="4"/>
      <c r="GB1081" s="4"/>
      <c r="GC1081" s="4"/>
      <c r="GD1081" s="4"/>
      <c r="GE1081" s="4"/>
      <c r="GF1081" s="4"/>
      <c r="GG1081" s="4"/>
      <c r="GH1081" s="4"/>
      <c r="GI1081" s="4"/>
      <c r="GJ1081" s="4"/>
      <c r="GK1081" s="4"/>
      <c r="GL1081" s="4"/>
      <c r="GM1081" s="4"/>
      <c r="GN1081" s="4"/>
      <c r="GO1081" s="4"/>
      <c r="GP1081" s="4"/>
      <c r="GQ1081" s="4"/>
      <c r="GR1081" s="4"/>
      <c r="GS1081" s="4"/>
      <c r="GT1081" s="4"/>
      <c r="GU1081" s="4"/>
      <c r="GV1081" s="4"/>
      <c r="GW1081" s="4"/>
      <c r="GX1081" s="4"/>
    </row>
    <row r="1082" spans="1:206" s="3" customFormat="1" x14ac:dyDescent="0.25">
      <c r="A1082" s="15"/>
      <c r="B1082" s="59"/>
      <c r="C1082" s="60"/>
      <c r="D1082" s="17"/>
      <c r="E1082" s="17"/>
      <c r="F1082" s="17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  <c r="BK1082" s="4"/>
      <c r="BL1082" s="4"/>
      <c r="BM1082" s="4"/>
      <c r="BN1082" s="4"/>
      <c r="BO1082" s="4"/>
      <c r="BP1082" s="4"/>
      <c r="BQ1082" s="4"/>
      <c r="BR1082" s="4"/>
      <c r="BS1082" s="4"/>
      <c r="BT1082" s="4"/>
      <c r="BU1082" s="4"/>
      <c r="BV1082" s="4"/>
      <c r="BW1082" s="4"/>
      <c r="BX1082" s="4"/>
      <c r="BY1082" s="4"/>
      <c r="BZ1082" s="4"/>
      <c r="CA1082" s="4"/>
      <c r="CB1082" s="4"/>
      <c r="CC1082" s="4"/>
      <c r="CD1082" s="4"/>
      <c r="CE1082" s="4"/>
      <c r="CF1082" s="4"/>
      <c r="CG1082" s="4"/>
      <c r="CH1082" s="4"/>
      <c r="CI1082" s="4"/>
      <c r="CJ1082" s="4"/>
      <c r="CK1082" s="4"/>
      <c r="CL1082" s="4"/>
      <c r="CM1082" s="4"/>
      <c r="CN1082" s="4"/>
      <c r="CO1082" s="4"/>
      <c r="CP1082" s="4"/>
      <c r="CQ1082" s="4"/>
      <c r="CR1082" s="4"/>
      <c r="CS1082" s="4"/>
      <c r="CT1082" s="4"/>
      <c r="CU1082" s="4"/>
      <c r="CV1082" s="4"/>
      <c r="CW1082" s="4"/>
      <c r="CX1082" s="4"/>
      <c r="CY1082" s="4"/>
      <c r="CZ1082" s="4"/>
      <c r="DA1082" s="4"/>
      <c r="DB1082" s="4"/>
      <c r="DC1082" s="4"/>
      <c r="DD1082" s="4"/>
      <c r="DE1082" s="4"/>
      <c r="DF1082" s="4"/>
      <c r="DG1082" s="4"/>
      <c r="DH1082" s="4"/>
      <c r="DI1082" s="4"/>
      <c r="DJ1082" s="4"/>
      <c r="DK1082" s="4"/>
      <c r="DL1082" s="4"/>
      <c r="DM1082" s="4"/>
      <c r="DN1082" s="4"/>
      <c r="DO1082" s="4"/>
      <c r="DP1082" s="4"/>
      <c r="DQ1082" s="4"/>
      <c r="DR1082" s="4"/>
      <c r="DS1082" s="4"/>
      <c r="DT1082" s="4"/>
      <c r="DU1082" s="4"/>
      <c r="DV1082" s="4"/>
      <c r="DW1082" s="4"/>
      <c r="DX1082" s="4"/>
      <c r="DY1082" s="4"/>
      <c r="DZ1082" s="4"/>
      <c r="EA1082" s="4"/>
      <c r="EB1082" s="4"/>
      <c r="EC1082" s="4"/>
      <c r="ED1082" s="4"/>
      <c r="EE1082" s="4"/>
      <c r="EF1082" s="4"/>
      <c r="EG1082" s="4"/>
      <c r="EH1082" s="4"/>
      <c r="EI1082" s="4"/>
      <c r="EJ1082" s="4"/>
      <c r="EK1082" s="4"/>
      <c r="EL1082" s="4"/>
      <c r="EM1082" s="4"/>
      <c r="EN1082" s="4"/>
      <c r="EO1082" s="4"/>
      <c r="EP1082" s="4"/>
      <c r="EQ1082" s="4"/>
      <c r="ER1082" s="4"/>
      <c r="ES1082" s="4"/>
      <c r="ET1082" s="4"/>
      <c r="EU1082" s="4"/>
      <c r="EV1082" s="4"/>
      <c r="EW1082" s="4"/>
      <c r="EX1082" s="4"/>
      <c r="EY1082" s="4"/>
      <c r="EZ1082" s="4"/>
      <c r="FA1082" s="4"/>
      <c r="FB1082" s="4"/>
      <c r="FC1082" s="4"/>
      <c r="FD1082" s="4"/>
      <c r="FE1082" s="4"/>
      <c r="FF1082" s="4"/>
      <c r="FG1082" s="4"/>
      <c r="FH1082" s="4"/>
      <c r="FI1082" s="4"/>
      <c r="FJ1082" s="4"/>
      <c r="FK1082" s="4"/>
      <c r="FL1082" s="4"/>
      <c r="FM1082" s="4"/>
      <c r="FN1082" s="4"/>
      <c r="FO1082" s="4"/>
      <c r="FP1082" s="4"/>
      <c r="FQ1082" s="4"/>
      <c r="FR1082" s="4"/>
      <c r="FS1082" s="4"/>
      <c r="FT1082" s="4"/>
      <c r="FU1082" s="4"/>
      <c r="FV1082" s="4"/>
      <c r="FW1082" s="4"/>
      <c r="FX1082" s="4"/>
      <c r="FY1082" s="4"/>
      <c r="FZ1082" s="4"/>
      <c r="GA1082" s="4"/>
      <c r="GB1082" s="4"/>
      <c r="GC1082" s="4"/>
      <c r="GD1082" s="4"/>
      <c r="GE1082" s="4"/>
      <c r="GF1082" s="4"/>
      <c r="GG1082" s="4"/>
      <c r="GH1082" s="4"/>
      <c r="GI1082" s="4"/>
      <c r="GJ1082" s="4"/>
      <c r="GK1082" s="4"/>
      <c r="GL1082" s="4"/>
      <c r="GM1082" s="4"/>
      <c r="GN1082" s="4"/>
      <c r="GO1082" s="4"/>
      <c r="GP1082" s="4"/>
      <c r="GQ1082" s="4"/>
      <c r="GR1082" s="4"/>
      <c r="GS1082" s="4"/>
      <c r="GT1082" s="4"/>
      <c r="GU1082" s="4"/>
      <c r="GV1082" s="4"/>
      <c r="GW1082" s="4"/>
      <c r="GX1082" s="4"/>
    </row>
    <row r="1083" spans="1:206" s="3" customFormat="1" x14ac:dyDescent="0.25">
      <c r="A1083" s="15"/>
      <c r="B1083" s="59"/>
      <c r="C1083" s="60"/>
      <c r="D1083" s="17"/>
      <c r="E1083" s="17"/>
      <c r="F1083" s="17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  <c r="BK1083" s="4"/>
      <c r="BL1083" s="4"/>
      <c r="BM1083" s="4"/>
      <c r="BN1083" s="4"/>
      <c r="BO1083" s="4"/>
      <c r="BP1083" s="4"/>
      <c r="BQ1083" s="4"/>
      <c r="BR1083" s="4"/>
      <c r="BS1083" s="4"/>
      <c r="BT1083" s="4"/>
      <c r="BU1083" s="4"/>
      <c r="BV1083" s="4"/>
      <c r="BW1083" s="4"/>
      <c r="BX1083" s="4"/>
      <c r="BY1083" s="4"/>
      <c r="BZ1083" s="4"/>
      <c r="CA1083" s="4"/>
      <c r="CB1083" s="4"/>
      <c r="CC1083" s="4"/>
      <c r="CD1083" s="4"/>
      <c r="CE1083" s="4"/>
      <c r="CF1083" s="4"/>
      <c r="CG1083" s="4"/>
      <c r="CH1083" s="4"/>
      <c r="CI1083" s="4"/>
      <c r="CJ1083" s="4"/>
      <c r="CK1083" s="4"/>
      <c r="CL1083" s="4"/>
      <c r="CM1083" s="4"/>
      <c r="CN1083" s="4"/>
      <c r="CO1083" s="4"/>
      <c r="CP1083" s="4"/>
      <c r="CQ1083" s="4"/>
      <c r="CR1083" s="4"/>
      <c r="CS1083" s="4"/>
      <c r="CT1083" s="4"/>
      <c r="CU1083" s="4"/>
      <c r="CV1083" s="4"/>
      <c r="CW1083" s="4"/>
      <c r="CX1083" s="4"/>
      <c r="CY1083" s="4"/>
      <c r="CZ1083" s="4"/>
      <c r="DA1083" s="4"/>
      <c r="DB1083" s="4"/>
      <c r="DC1083" s="4"/>
      <c r="DD1083" s="4"/>
      <c r="DE1083" s="4"/>
      <c r="DF1083" s="4"/>
      <c r="DG1083" s="4"/>
      <c r="DH1083" s="4"/>
      <c r="DI1083" s="4"/>
      <c r="DJ1083" s="4"/>
      <c r="DK1083" s="4"/>
      <c r="DL1083" s="4"/>
      <c r="DM1083" s="4"/>
      <c r="DN1083" s="4"/>
      <c r="DO1083" s="4"/>
      <c r="DP1083" s="4"/>
      <c r="DQ1083" s="4"/>
      <c r="DR1083" s="4"/>
      <c r="DS1083" s="4"/>
      <c r="DT1083" s="4"/>
      <c r="DU1083" s="4"/>
      <c r="DV1083" s="4"/>
      <c r="DW1083" s="4"/>
      <c r="DX1083" s="4"/>
      <c r="DY1083" s="4"/>
      <c r="DZ1083" s="4"/>
      <c r="EA1083" s="4"/>
      <c r="EB1083" s="4"/>
      <c r="EC1083" s="4"/>
      <c r="ED1083" s="4"/>
      <c r="EE1083" s="4"/>
      <c r="EF1083" s="4"/>
      <c r="EG1083" s="4"/>
      <c r="EH1083" s="4"/>
      <c r="EI1083" s="4"/>
      <c r="EJ1083" s="4"/>
      <c r="EK1083" s="4"/>
      <c r="EL1083" s="4"/>
      <c r="EM1083" s="4"/>
      <c r="EN1083" s="4"/>
      <c r="EO1083" s="4"/>
      <c r="EP1083" s="4"/>
      <c r="EQ1083" s="4"/>
      <c r="ER1083" s="4"/>
      <c r="ES1083" s="4"/>
      <c r="ET1083" s="4"/>
      <c r="EU1083" s="4"/>
      <c r="EV1083" s="4"/>
      <c r="EW1083" s="4"/>
      <c r="EX1083" s="4"/>
      <c r="EY1083" s="4"/>
      <c r="EZ1083" s="4"/>
      <c r="FA1083" s="4"/>
      <c r="FB1083" s="4"/>
      <c r="FC1083" s="4"/>
      <c r="FD1083" s="4"/>
      <c r="FE1083" s="4"/>
      <c r="FF1083" s="4"/>
      <c r="FG1083" s="4"/>
      <c r="FH1083" s="4"/>
      <c r="FI1083" s="4"/>
      <c r="FJ1083" s="4"/>
      <c r="FK1083" s="4"/>
      <c r="FL1083" s="4"/>
      <c r="FM1083" s="4"/>
      <c r="FN1083" s="4"/>
      <c r="FO1083" s="4"/>
      <c r="FP1083" s="4"/>
      <c r="FQ1083" s="4"/>
      <c r="FR1083" s="4"/>
      <c r="FS1083" s="4"/>
      <c r="FT1083" s="4"/>
      <c r="FU1083" s="4"/>
      <c r="FV1083" s="4"/>
      <c r="FW1083" s="4"/>
      <c r="FX1083" s="4"/>
      <c r="FY1083" s="4"/>
      <c r="FZ1083" s="4"/>
      <c r="GA1083" s="4"/>
      <c r="GB1083" s="4"/>
      <c r="GC1083" s="4"/>
      <c r="GD1083" s="4"/>
      <c r="GE1083" s="4"/>
      <c r="GF1083" s="4"/>
      <c r="GG1083" s="4"/>
      <c r="GH1083" s="4"/>
      <c r="GI1083" s="4"/>
      <c r="GJ1083" s="4"/>
      <c r="GK1083" s="4"/>
      <c r="GL1083" s="4"/>
      <c r="GM1083" s="4"/>
      <c r="GN1083" s="4"/>
      <c r="GO1083" s="4"/>
      <c r="GP1083" s="4"/>
      <c r="GQ1083" s="4"/>
      <c r="GR1083" s="4"/>
      <c r="GS1083" s="4"/>
      <c r="GT1083" s="4"/>
      <c r="GU1083" s="4"/>
      <c r="GV1083" s="4"/>
      <c r="GW1083" s="4"/>
      <c r="GX1083" s="4"/>
    </row>
    <row r="1084" spans="1:206" s="3" customFormat="1" x14ac:dyDescent="0.25">
      <c r="A1084" s="15"/>
      <c r="B1084" s="59"/>
      <c r="C1084" s="60"/>
      <c r="D1084" s="17"/>
      <c r="E1084" s="17"/>
      <c r="F1084" s="17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  <c r="BK1084" s="4"/>
      <c r="BL1084" s="4"/>
      <c r="BM1084" s="4"/>
      <c r="BN1084" s="4"/>
      <c r="BO1084" s="4"/>
      <c r="BP1084" s="4"/>
      <c r="BQ1084" s="4"/>
      <c r="BR1084" s="4"/>
      <c r="BS1084" s="4"/>
      <c r="BT1084" s="4"/>
      <c r="BU1084" s="4"/>
      <c r="BV1084" s="4"/>
      <c r="BW1084" s="4"/>
      <c r="BX1084" s="4"/>
      <c r="BY1084" s="4"/>
      <c r="BZ1084" s="4"/>
      <c r="CA1084" s="4"/>
      <c r="CB1084" s="4"/>
      <c r="CC1084" s="4"/>
      <c r="CD1084" s="4"/>
      <c r="CE1084" s="4"/>
      <c r="CF1084" s="4"/>
      <c r="CG1084" s="4"/>
      <c r="CH1084" s="4"/>
      <c r="CI1084" s="4"/>
      <c r="CJ1084" s="4"/>
      <c r="CK1084" s="4"/>
      <c r="CL1084" s="4"/>
      <c r="CM1084" s="4"/>
      <c r="CN1084" s="4"/>
      <c r="CO1084" s="4"/>
      <c r="CP1084" s="4"/>
      <c r="CQ1084" s="4"/>
      <c r="CR1084" s="4"/>
      <c r="CS1084" s="4"/>
      <c r="CT1084" s="4"/>
      <c r="CU1084" s="4"/>
      <c r="CV1084" s="4"/>
      <c r="CW1084" s="4"/>
      <c r="CX1084" s="4"/>
      <c r="CY1084" s="4"/>
      <c r="CZ1084" s="4"/>
      <c r="DA1084" s="4"/>
      <c r="DB1084" s="4"/>
      <c r="DC1084" s="4"/>
      <c r="DD1084" s="4"/>
      <c r="DE1084" s="4"/>
      <c r="DF1084" s="4"/>
      <c r="DG1084" s="4"/>
      <c r="DH1084" s="4"/>
      <c r="DI1084" s="4"/>
      <c r="DJ1084" s="4"/>
      <c r="DK1084" s="4"/>
      <c r="DL1084" s="4"/>
      <c r="DM1084" s="4"/>
      <c r="DN1084" s="4"/>
      <c r="DO1084" s="4"/>
      <c r="DP1084" s="4"/>
      <c r="DQ1084" s="4"/>
      <c r="DR1084" s="4"/>
      <c r="DS1084" s="4"/>
      <c r="DT1084" s="4"/>
      <c r="DU1084" s="4"/>
      <c r="DV1084" s="4"/>
      <c r="DW1084" s="4"/>
      <c r="DX1084" s="4"/>
      <c r="DY1084" s="4"/>
      <c r="DZ1084" s="4"/>
      <c r="EA1084" s="4"/>
      <c r="EB1084" s="4"/>
      <c r="EC1084" s="4"/>
      <c r="ED1084" s="4"/>
      <c r="EE1084" s="4"/>
      <c r="EF1084" s="4"/>
      <c r="EG1084" s="4"/>
      <c r="EH1084" s="4"/>
      <c r="EI1084" s="4"/>
      <c r="EJ1084" s="4"/>
      <c r="EK1084" s="4"/>
      <c r="EL1084" s="4"/>
      <c r="EM1084" s="4"/>
      <c r="EN1084" s="4"/>
      <c r="EO1084" s="4"/>
      <c r="EP1084" s="4"/>
      <c r="EQ1084" s="4"/>
      <c r="ER1084" s="4"/>
      <c r="ES1084" s="4"/>
      <c r="ET1084" s="4"/>
      <c r="EU1084" s="4"/>
      <c r="EV1084" s="4"/>
      <c r="EW1084" s="4"/>
      <c r="EX1084" s="4"/>
      <c r="EY1084" s="4"/>
      <c r="EZ1084" s="4"/>
      <c r="FA1084" s="4"/>
      <c r="FB1084" s="4"/>
      <c r="FC1084" s="4"/>
      <c r="FD1084" s="4"/>
      <c r="FE1084" s="4"/>
      <c r="FF1084" s="4"/>
      <c r="FG1084" s="4"/>
      <c r="FH1084" s="4"/>
      <c r="FI1084" s="4"/>
      <c r="FJ1084" s="4"/>
      <c r="FK1084" s="4"/>
      <c r="FL1084" s="4"/>
      <c r="FM1084" s="4"/>
      <c r="FN1084" s="4"/>
      <c r="FO1084" s="4"/>
      <c r="FP1084" s="4"/>
      <c r="FQ1084" s="4"/>
      <c r="FR1084" s="4"/>
      <c r="FS1084" s="4"/>
      <c r="FT1084" s="4"/>
      <c r="FU1084" s="4"/>
      <c r="FV1084" s="4"/>
      <c r="FW1084" s="4"/>
      <c r="FX1084" s="4"/>
      <c r="FY1084" s="4"/>
      <c r="FZ1084" s="4"/>
      <c r="GA1084" s="4"/>
      <c r="GB1084" s="4"/>
      <c r="GC1084" s="4"/>
      <c r="GD1084" s="4"/>
      <c r="GE1084" s="4"/>
      <c r="GF1084" s="4"/>
      <c r="GG1084" s="4"/>
      <c r="GH1084" s="4"/>
      <c r="GI1084" s="4"/>
      <c r="GJ1084" s="4"/>
      <c r="GK1084" s="4"/>
      <c r="GL1084" s="4"/>
      <c r="GM1084" s="4"/>
      <c r="GN1084" s="4"/>
      <c r="GO1084" s="4"/>
      <c r="GP1084" s="4"/>
      <c r="GQ1084" s="4"/>
      <c r="GR1084" s="4"/>
      <c r="GS1084" s="4"/>
      <c r="GT1084" s="4"/>
      <c r="GU1084" s="4"/>
      <c r="GV1084" s="4"/>
      <c r="GW1084" s="4"/>
      <c r="GX1084" s="4"/>
    </row>
    <row r="1085" spans="1:206" s="3" customFormat="1" x14ac:dyDescent="0.25">
      <c r="A1085" s="15"/>
      <c r="B1085" s="59"/>
      <c r="C1085" s="60"/>
      <c r="D1085" s="17"/>
      <c r="E1085" s="17"/>
      <c r="F1085" s="17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  <c r="BK1085" s="4"/>
      <c r="BL1085" s="4"/>
      <c r="BM1085" s="4"/>
      <c r="BN1085" s="4"/>
      <c r="BO1085" s="4"/>
      <c r="BP1085" s="4"/>
      <c r="BQ1085" s="4"/>
      <c r="BR1085" s="4"/>
      <c r="BS1085" s="4"/>
      <c r="BT1085" s="4"/>
      <c r="BU1085" s="4"/>
      <c r="BV1085" s="4"/>
      <c r="BW1085" s="4"/>
      <c r="BX1085" s="4"/>
      <c r="BY1085" s="4"/>
      <c r="BZ1085" s="4"/>
      <c r="CA1085" s="4"/>
      <c r="CB1085" s="4"/>
      <c r="CC1085" s="4"/>
      <c r="CD1085" s="4"/>
      <c r="CE1085" s="4"/>
      <c r="CF1085" s="4"/>
      <c r="CG1085" s="4"/>
      <c r="CH1085" s="4"/>
      <c r="CI1085" s="4"/>
      <c r="CJ1085" s="4"/>
      <c r="CK1085" s="4"/>
      <c r="CL1085" s="4"/>
      <c r="CM1085" s="4"/>
      <c r="CN1085" s="4"/>
      <c r="CO1085" s="4"/>
      <c r="CP1085" s="4"/>
      <c r="CQ1085" s="4"/>
      <c r="CR1085" s="4"/>
      <c r="CS1085" s="4"/>
      <c r="CT1085" s="4"/>
      <c r="CU1085" s="4"/>
      <c r="CV1085" s="4"/>
      <c r="CW1085" s="4"/>
      <c r="CX1085" s="4"/>
      <c r="CY1085" s="4"/>
      <c r="CZ1085" s="4"/>
      <c r="DA1085" s="4"/>
      <c r="DB1085" s="4"/>
      <c r="DC1085" s="4"/>
      <c r="DD1085" s="4"/>
      <c r="DE1085" s="4"/>
      <c r="DF1085" s="4"/>
      <c r="DG1085" s="4"/>
      <c r="DH1085" s="4"/>
      <c r="DI1085" s="4"/>
      <c r="DJ1085" s="4"/>
      <c r="DK1085" s="4"/>
      <c r="DL1085" s="4"/>
      <c r="DM1085" s="4"/>
      <c r="DN1085" s="4"/>
      <c r="DO1085" s="4"/>
      <c r="DP1085" s="4"/>
      <c r="DQ1085" s="4"/>
      <c r="DR1085" s="4"/>
      <c r="DS1085" s="4"/>
      <c r="DT1085" s="4"/>
      <c r="DU1085" s="4"/>
      <c r="DV1085" s="4"/>
      <c r="DW1085" s="4"/>
      <c r="DX1085" s="4"/>
      <c r="DY1085" s="4"/>
      <c r="DZ1085" s="4"/>
      <c r="EA1085" s="4"/>
      <c r="EB1085" s="4"/>
      <c r="EC1085" s="4"/>
      <c r="ED1085" s="4"/>
      <c r="EE1085" s="4"/>
      <c r="EF1085" s="4"/>
      <c r="EG1085" s="4"/>
      <c r="EH1085" s="4"/>
      <c r="EI1085" s="4"/>
      <c r="EJ1085" s="4"/>
      <c r="EK1085" s="4"/>
      <c r="EL1085" s="4"/>
      <c r="EM1085" s="4"/>
      <c r="EN1085" s="4"/>
      <c r="EO1085" s="4"/>
      <c r="EP1085" s="4"/>
      <c r="EQ1085" s="4"/>
      <c r="ER1085" s="4"/>
      <c r="ES1085" s="4"/>
      <c r="ET1085" s="4"/>
      <c r="EU1085" s="4"/>
      <c r="EV1085" s="4"/>
      <c r="EW1085" s="4"/>
      <c r="EX1085" s="4"/>
      <c r="EY1085" s="4"/>
      <c r="EZ1085" s="4"/>
      <c r="FA1085" s="4"/>
      <c r="FB1085" s="4"/>
      <c r="FC1085" s="4"/>
      <c r="FD1085" s="4"/>
      <c r="FE1085" s="4"/>
      <c r="FF1085" s="4"/>
      <c r="FG1085" s="4"/>
      <c r="FH1085" s="4"/>
      <c r="FI1085" s="4"/>
      <c r="FJ1085" s="4"/>
      <c r="FK1085" s="4"/>
      <c r="FL1085" s="4"/>
      <c r="FM1085" s="4"/>
      <c r="FN1085" s="4"/>
      <c r="FO1085" s="4"/>
      <c r="FP1085" s="4"/>
      <c r="FQ1085" s="4"/>
      <c r="FR1085" s="4"/>
      <c r="FS1085" s="4"/>
      <c r="FT1085" s="4"/>
      <c r="FU1085" s="4"/>
      <c r="FV1085" s="4"/>
      <c r="FW1085" s="4"/>
      <c r="FX1085" s="4"/>
      <c r="FY1085" s="4"/>
      <c r="FZ1085" s="4"/>
      <c r="GA1085" s="4"/>
      <c r="GB1085" s="4"/>
      <c r="GC1085" s="4"/>
      <c r="GD1085" s="4"/>
      <c r="GE1085" s="4"/>
      <c r="GF1085" s="4"/>
      <c r="GG1085" s="4"/>
      <c r="GH1085" s="4"/>
      <c r="GI1085" s="4"/>
      <c r="GJ1085" s="4"/>
      <c r="GK1085" s="4"/>
      <c r="GL1085" s="4"/>
      <c r="GM1085" s="4"/>
      <c r="GN1085" s="4"/>
      <c r="GO1085" s="4"/>
      <c r="GP1085" s="4"/>
      <c r="GQ1085" s="4"/>
      <c r="GR1085" s="4"/>
      <c r="GS1085" s="4"/>
      <c r="GT1085" s="4"/>
      <c r="GU1085" s="4"/>
      <c r="GV1085" s="4"/>
      <c r="GW1085" s="4"/>
      <c r="GX1085" s="4"/>
    </row>
    <row r="1086" spans="1:206" s="3" customFormat="1" x14ac:dyDescent="0.25">
      <c r="A1086" s="15"/>
      <c r="B1086" s="59"/>
      <c r="C1086" s="60"/>
      <c r="D1086" s="17"/>
      <c r="E1086" s="17"/>
      <c r="F1086" s="17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  <c r="BK1086" s="4"/>
      <c r="BL1086" s="4"/>
      <c r="BM1086" s="4"/>
      <c r="BN1086" s="4"/>
      <c r="BO1086" s="4"/>
      <c r="BP1086" s="4"/>
      <c r="BQ1086" s="4"/>
      <c r="BR1086" s="4"/>
      <c r="BS1086" s="4"/>
      <c r="BT1086" s="4"/>
      <c r="BU1086" s="4"/>
      <c r="BV1086" s="4"/>
      <c r="BW1086" s="4"/>
      <c r="BX1086" s="4"/>
      <c r="BY1086" s="4"/>
      <c r="BZ1086" s="4"/>
      <c r="CA1086" s="4"/>
      <c r="CB1086" s="4"/>
      <c r="CC1086" s="4"/>
      <c r="CD1086" s="4"/>
      <c r="CE1086" s="4"/>
      <c r="CF1086" s="4"/>
      <c r="CG1086" s="4"/>
      <c r="CH1086" s="4"/>
      <c r="CI1086" s="4"/>
      <c r="CJ1086" s="4"/>
      <c r="CK1086" s="4"/>
      <c r="CL1086" s="4"/>
      <c r="CM1086" s="4"/>
      <c r="CN1086" s="4"/>
      <c r="CO1086" s="4"/>
      <c r="CP1086" s="4"/>
      <c r="CQ1086" s="4"/>
      <c r="CR1086" s="4"/>
      <c r="CS1086" s="4"/>
      <c r="CT1086" s="4"/>
      <c r="CU1086" s="4"/>
      <c r="CV1086" s="4"/>
      <c r="CW1086" s="4"/>
      <c r="CX1086" s="4"/>
      <c r="CY1086" s="4"/>
      <c r="CZ1086" s="4"/>
      <c r="DA1086" s="4"/>
      <c r="DB1086" s="4"/>
      <c r="DC1086" s="4"/>
      <c r="DD1086" s="4"/>
      <c r="DE1086" s="4"/>
      <c r="DF1086" s="4"/>
      <c r="DG1086" s="4"/>
      <c r="DH1086" s="4"/>
      <c r="DI1086" s="4"/>
      <c r="DJ1086" s="4"/>
      <c r="DK1086" s="4"/>
      <c r="DL1086" s="4"/>
      <c r="DM1086" s="4"/>
      <c r="DN1086" s="4"/>
      <c r="DO1086" s="4"/>
      <c r="DP1086" s="4"/>
      <c r="DQ1086" s="4"/>
      <c r="DR1086" s="4"/>
      <c r="DS1086" s="4"/>
      <c r="DT1086" s="4"/>
      <c r="DU1086" s="4"/>
      <c r="DV1086" s="4"/>
      <c r="DW1086" s="4"/>
      <c r="DX1086" s="4"/>
      <c r="DY1086" s="4"/>
      <c r="DZ1086" s="4"/>
      <c r="EA1086" s="4"/>
      <c r="EB1086" s="4"/>
      <c r="EC1086" s="4"/>
      <c r="ED1086" s="4"/>
      <c r="EE1086" s="4"/>
      <c r="EF1086" s="4"/>
      <c r="EG1086" s="4"/>
      <c r="EH1086" s="4"/>
      <c r="EI1086" s="4"/>
      <c r="EJ1086" s="4"/>
      <c r="EK1086" s="4"/>
      <c r="EL1086" s="4"/>
      <c r="EM1086" s="4"/>
      <c r="EN1086" s="4"/>
      <c r="EO1086" s="4"/>
      <c r="EP1086" s="4"/>
      <c r="EQ1086" s="4"/>
      <c r="ER1086" s="4"/>
      <c r="ES1086" s="4"/>
      <c r="ET1086" s="4"/>
      <c r="EU1086" s="4"/>
      <c r="EV1086" s="4"/>
      <c r="EW1086" s="4"/>
      <c r="EX1086" s="4"/>
      <c r="EY1086" s="4"/>
      <c r="EZ1086" s="4"/>
      <c r="FA1086" s="4"/>
      <c r="FB1086" s="4"/>
      <c r="FC1086" s="4"/>
      <c r="FD1086" s="4"/>
      <c r="FE1086" s="4"/>
      <c r="FF1086" s="4"/>
      <c r="FG1086" s="4"/>
      <c r="FH1086" s="4"/>
      <c r="FI1086" s="4"/>
      <c r="FJ1086" s="4"/>
      <c r="FK1086" s="4"/>
      <c r="FL1086" s="4"/>
      <c r="FM1086" s="4"/>
      <c r="FN1086" s="4"/>
      <c r="FO1086" s="4"/>
      <c r="FP1086" s="4"/>
      <c r="FQ1086" s="4"/>
      <c r="FR1086" s="4"/>
      <c r="FS1086" s="4"/>
      <c r="FT1086" s="4"/>
      <c r="FU1086" s="4"/>
      <c r="FV1086" s="4"/>
      <c r="FW1086" s="4"/>
      <c r="FX1086" s="4"/>
      <c r="FY1086" s="4"/>
      <c r="FZ1086" s="4"/>
      <c r="GA1086" s="4"/>
      <c r="GB1086" s="4"/>
      <c r="GC1086" s="4"/>
      <c r="GD1086" s="4"/>
      <c r="GE1086" s="4"/>
      <c r="GF1086" s="4"/>
      <c r="GG1086" s="4"/>
      <c r="GH1086" s="4"/>
      <c r="GI1086" s="4"/>
      <c r="GJ1086" s="4"/>
      <c r="GK1086" s="4"/>
      <c r="GL1086" s="4"/>
      <c r="GM1086" s="4"/>
      <c r="GN1086" s="4"/>
      <c r="GO1086" s="4"/>
      <c r="GP1086" s="4"/>
      <c r="GQ1086" s="4"/>
      <c r="GR1086" s="4"/>
      <c r="GS1086" s="4"/>
      <c r="GT1086" s="4"/>
      <c r="GU1086" s="4"/>
      <c r="GV1086" s="4"/>
      <c r="GW1086" s="4"/>
      <c r="GX1086" s="4"/>
    </row>
    <row r="1087" spans="1:206" s="3" customFormat="1" x14ac:dyDescent="0.25">
      <c r="A1087" s="15"/>
      <c r="B1087" s="59"/>
      <c r="C1087" s="60"/>
      <c r="D1087" s="17"/>
      <c r="E1087" s="17"/>
      <c r="F1087" s="17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A1087" s="4"/>
      <c r="DB1087" s="4"/>
      <c r="DC1087" s="4"/>
      <c r="DD1087" s="4"/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</row>
    <row r="1088" spans="1:206" s="3" customFormat="1" x14ac:dyDescent="0.25">
      <c r="A1088" s="15"/>
      <c r="B1088" s="59"/>
      <c r="C1088" s="60"/>
      <c r="D1088" s="17"/>
      <c r="E1088" s="17"/>
      <c r="F1088" s="17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A1088" s="4"/>
      <c r="DB1088" s="4"/>
      <c r="DC1088" s="4"/>
      <c r="DD1088" s="4"/>
      <c r="DE1088" s="4"/>
      <c r="DF1088" s="4"/>
      <c r="DG1088" s="4"/>
      <c r="DH1088" s="4"/>
      <c r="DI1088" s="4"/>
      <c r="DJ1088" s="4"/>
      <c r="DK1088" s="4"/>
      <c r="DL1088" s="4"/>
      <c r="DM1088" s="4"/>
      <c r="DN1088" s="4"/>
      <c r="DO1088" s="4"/>
      <c r="DP1088" s="4"/>
      <c r="DQ1088" s="4"/>
      <c r="DR1088" s="4"/>
      <c r="DS1088" s="4"/>
      <c r="DT1088" s="4"/>
      <c r="DU1088" s="4"/>
      <c r="DV1088" s="4"/>
      <c r="DW1088" s="4"/>
      <c r="DX1088" s="4"/>
      <c r="DY1088" s="4"/>
      <c r="DZ1088" s="4"/>
      <c r="EA1088" s="4"/>
      <c r="EB1088" s="4"/>
      <c r="EC1088" s="4"/>
      <c r="ED1088" s="4"/>
      <c r="EE1088" s="4"/>
      <c r="EF1088" s="4"/>
      <c r="EG1088" s="4"/>
      <c r="EH1088" s="4"/>
      <c r="EI1088" s="4"/>
      <c r="EJ1088" s="4"/>
      <c r="EK1088" s="4"/>
      <c r="EL1088" s="4"/>
      <c r="EM1088" s="4"/>
      <c r="EN1088" s="4"/>
      <c r="EO1088" s="4"/>
      <c r="EP1088" s="4"/>
      <c r="EQ1088" s="4"/>
      <c r="ER1088" s="4"/>
      <c r="ES1088" s="4"/>
      <c r="ET1088" s="4"/>
      <c r="EU1088" s="4"/>
      <c r="EV1088" s="4"/>
      <c r="EW1088" s="4"/>
      <c r="EX1088" s="4"/>
      <c r="EY1088" s="4"/>
      <c r="EZ1088" s="4"/>
      <c r="FA1088" s="4"/>
      <c r="FB1088" s="4"/>
      <c r="FC1088" s="4"/>
      <c r="FD1088" s="4"/>
      <c r="FE1088" s="4"/>
      <c r="FF1088" s="4"/>
      <c r="FG1088" s="4"/>
      <c r="FH1088" s="4"/>
      <c r="FI1088" s="4"/>
      <c r="FJ1088" s="4"/>
      <c r="FK1088" s="4"/>
      <c r="FL1088" s="4"/>
      <c r="FM1088" s="4"/>
      <c r="FN1088" s="4"/>
      <c r="FO1088" s="4"/>
      <c r="FP1088" s="4"/>
      <c r="FQ1088" s="4"/>
      <c r="FR1088" s="4"/>
      <c r="FS1088" s="4"/>
      <c r="FT1088" s="4"/>
      <c r="FU1088" s="4"/>
      <c r="FV1088" s="4"/>
      <c r="FW1088" s="4"/>
      <c r="FX1088" s="4"/>
      <c r="FY1088" s="4"/>
      <c r="FZ1088" s="4"/>
      <c r="GA1088" s="4"/>
      <c r="GB1088" s="4"/>
      <c r="GC1088" s="4"/>
      <c r="GD1088" s="4"/>
      <c r="GE1088" s="4"/>
      <c r="GF1088" s="4"/>
      <c r="GG1088" s="4"/>
      <c r="GH1088" s="4"/>
      <c r="GI1088" s="4"/>
      <c r="GJ1088" s="4"/>
      <c r="GK1088" s="4"/>
      <c r="GL1088" s="4"/>
      <c r="GM1088" s="4"/>
      <c r="GN1088" s="4"/>
      <c r="GO1088" s="4"/>
      <c r="GP1088" s="4"/>
      <c r="GQ1088" s="4"/>
      <c r="GR1088" s="4"/>
      <c r="GS1088" s="4"/>
      <c r="GT1088" s="4"/>
      <c r="GU1088" s="4"/>
      <c r="GV1088" s="4"/>
      <c r="GW1088" s="4"/>
      <c r="GX1088" s="4"/>
    </row>
    <row r="1089" spans="1:206" s="3" customFormat="1" x14ac:dyDescent="0.25">
      <c r="A1089" s="15"/>
      <c r="B1089" s="59"/>
      <c r="C1089" s="60"/>
      <c r="D1089" s="17"/>
      <c r="E1089" s="17"/>
      <c r="F1089" s="17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  <c r="BK1089" s="4"/>
      <c r="BL1089" s="4"/>
      <c r="BM1089" s="4"/>
      <c r="BN1089" s="4"/>
      <c r="BO1089" s="4"/>
      <c r="BP1089" s="4"/>
      <c r="BQ1089" s="4"/>
      <c r="BR1089" s="4"/>
      <c r="BS1089" s="4"/>
      <c r="BT1089" s="4"/>
      <c r="BU1089" s="4"/>
      <c r="BV1089" s="4"/>
      <c r="BW1089" s="4"/>
      <c r="BX1089" s="4"/>
      <c r="BY1089" s="4"/>
      <c r="BZ1089" s="4"/>
      <c r="CA1089" s="4"/>
      <c r="CB1089" s="4"/>
      <c r="CC1089" s="4"/>
      <c r="CD1089" s="4"/>
      <c r="CE1089" s="4"/>
      <c r="CF1089" s="4"/>
      <c r="CG1089" s="4"/>
      <c r="CH1089" s="4"/>
      <c r="CI1089" s="4"/>
      <c r="CJ1089" s="4"/>
      <c r="CK1089" s="4"/>
      <c r="CL1089" s="4"/>
      <c r="CM1089" s="4"/>
      <c r="CN1089" s="4"/>
      <c r="CO1089" s="4"/>
      <c r="CP1089" s="4"/>
      <c r="CQ1089" s="4"/>
      <c r="CR1089" s="4"/>
      <c r="CS1089" s="4"/>
      <c r="CT1089" s="4"/>
      <c r="CU1089" s="4"/>
      <c r="CV1089" s="4"/>
      <c r="CW1089" s="4"/>
      <c r="CX1089" s="4"/>
      <c r="CY1089" s="4"/>
      <c r="CZ1089" s="4"/>
      <c r="DA1089" s="4"/>
      <c r="DB1089" s="4"/>
      <c r="DC1089" s="4"/>
      <c r="DD1089" s="4"/>
      <c r="DE1089" s="4"/>
      <c r="DF1089" s="4"/>
      <c r="DG1089" s="4"/>
      <c r="DH1089" s="4"/>
      <c r="DI1089" s="4"/>
      <c r="DJ1089" s="4"/>
      <c r="DK1089" s="4"/>
      <c r="DL1089" s="4"/>
      <c r="DM1089" s="4"/>
      <c r="DN1089" s="4"/>
      <c r="DO1089" s="4"/>
      <c r="DP1089" s="4"/>
      <c r="DQ1089" s="4"/>
      <c r="DR1089" s="4"/>
      <c r="DS1089" s="4"/>
      <c r="DT1089" s="4"/>
      <c r="DU1089" s="4"/>
      <c r="DV1089" s="4"/>
      <c r="DW1089" s="4"/>
      <c r="DX1089" s="4"/>
      <c r="DY1089" s="4"/>
      <c r="DZ1089" s="4"/>
      <c r="EA1089" s="4"/>
      <c r="EB1089" s="4"/>
      <c r="EC1089" s="4"/>
      <c r="ED1089" s="4"/>
      <c r="EE1089" s="4"/>
      <c r="EF1089" s="4"/>
      <c r="EG1089" s="4"/>
      <c r="EH1089" s="4"/>
      <c r="EI1089" s="4"/>
      <c r="EJ1089" s="4"/>
      <c r="EK1089" s="4"/>
      <c r="EL1089" s="4"/>
      <c r="EM1089" s="4"/>
      <c r="EN1089" s="4"/>
      <c r="EO1089" s="4"/>
      <c r="EP1089" s="4"/>
      <c r="EQ1089" s="4"/>
      <c r="ER1089" s="4"/>
      <c r="ES1089" s="4"/>
      <c r="ET1089" s="4"/>
      <c r="EU1089" s="4"/>
      <c r="EV1089" s="4"/>
      <c r="EW1089" s="4"/>
      <c r="EX1089" s="4"/>
      <c r="EY1089" s="4"/>
      <c r="EZ1089" s="4"/>
      <c r="FA1089" s="4"/>
      <c r="FB1089" s="4"/>
      <c r="FC1089" s="4"/>
      <c r="FD1089" s="4"/>
      <c r="FE1089" s="4"/>
      <c r="FF1089" s="4"/>
      <c r="FG1089" s="4"/>
      <c r="FH1089" s="4"/>
      <c r="FI1089" s="4"/>
      <c r="FJ1089" s="4"/>
      <c r="FK1089" s="4"/>
      <c r="FL1089" s="4"/>
      <c r="FM1089" s="4"/>
      <c r="FN1089" s="4"/>
      <c r="FO1089" s="4"/>
      <c r="FP1089" s="4"/>
      <c r="FQ1089" s="4"/>
      <c r="FR1089" s="4"/>
      <c r="FS1089" s="4"/>
      <c r="FT1089" s="4"/>
      <c r="FU1089" s="4"/>
      <c r="FV1089" s="4"/>
      <c r="FW1089" s="4"/>
      <c r="FX1089" s="4"/>
      <c r="FY1089" s="4"/>
      <c r="FZ1089" s="4"/>
      <c r="GA1089" s="4"/>
      <c r="GB1089" s="4"/>
      <c r="GC1089" s="4"/>
      <c r="GD1089" s="4"/>
      <c r="GE1089" s="4"/>
      <c r="GF1089" s="4"/>
      <c r="GG1089" s="4"/>
      <c r="GH1089" s="4"/>
      <c r="GI1089" s="4"/>
      <c r="GJ1089" s="4"/>
      <c r="GK1089" s="4"/>
      <c r="GL1089" s="4"/>
      <c r="GM1089" s="4"/>
      <c r="GN1089" s="4"/>
      <c r="GO1089" s="4"/>
      <c r="GP1089" s="4"/>
      <c r="GQ1089" s="4"/>
      <c r="GR1089" s="4"/>
      <c r="GS1089" s="4"/>
      <c r="GT1089" s="4"/>
      <c r="GU1089" s="4"/>
      <c r="GV1089" s="4"/>
      <c r="GW1089" s="4"/>
      <c r="GX1089" s="4"/>
    </row>
    <row r="1090" spans="1:206" s="3" customFormat="1" x14ac:dyDescent="0.25">
      <c r="A1090" s="15"/>
      <c r="B1090" s="59"/>
      <c r="C1090" s="60"/>
      <c r="D1090" s="17"/>
      <c r="E1090" s="17"/>
      <c r="F1090" s="17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A1090" s="4"/>
      <c r="DB1090" s="4"/>
      <c r="DC1090" s="4"/>
      <c r="DD1090" s="4"/>
      <c r="DE1090" s="4"/>
      <c r="DF1090" s="4"/>
      <c r="DG1090" s="4"/>
      <c r="DH1090" s="4"/>
      <c r="DI1090" s="4"/>
      <c r="DJ1090" s="4"/>
      <c r="DK1090" s="4"/>
      <c r="DL1090" s="4"/>
      <c r="DM1090" s="4"/>
      <c r="DN1090" s="4"/>
      <c r="DO1090" s="4"/>
      <c r="DP1090" s="4"/>
      <c r="DQ1090" s="4"/>
      <c r="DR1090" s="4"/>
      <c r="DS1090" s="4"/>
      <c r="DT1090" s="4"/>
      <c r="DU1090" s="4"/>
      <c r="DV1090" s="4"/>
      <c r="DW1090" s="4"/>
      <c r="DX1090" s="4"/>
      <c r="DY1090" s="4"/>
      <c r="DZ1090" s="4"/>
      <c r="EA1090" s="4"/>
      <c r="EB1090" s="4"/>
      <c r="EC1090" s="4"/>
      <c r="ED1090" s="4"/>
      <c r="EE1090" s="4"/>
      <c r="EF1090" s="4"/>
      <c r="EG1090" s="4"/>
      <c r="EH1090" s="4"/>
      <c r="EI1090" s="4"/>
      <c r="EJ1090" s="4"/>
      <c r="EK1090" s="4"/>
      <c r="EL1090" s="4"/>
      <c r="EM1090" s="4"/>
      <c r="EN1090" s="4"/>
      <c r="EO1090" s="4"/>
      <c r="EP1090" s="4"/>
      <c r="EQ1090" s="4"/>
      <c r="ER1090" s="4"/>
      <c r="ES1090" s="4"/>
      <c r="ET1090" s="4"/>
      <c r="EU1090" s="4"/>
      <c r="EV1090" s="4"/>
      <c r="EW1090" s="4"/>
      <c r="EX1090" s="4"/>
      <c r="EY1090" s="4"/>
      <c r="EZ1090" s="4"/>
      <c r="FA1090" s="4"/>
      <c r="FB1090" s="4"/>
      <c r="FC1090" s="4"/>
      <c r="FD1090" s="4"/>
      <c r="FE1090" s="4"/>
      <c r="FF1090" s="4"/>
      <c r="FG1090" s="4"/>
      <c r="FH1090" s="4"/>
      <c r="FI1090" s="4"/>
      <c r="FJ1090" s="4"/>
      <c r="FK1090" s="4"/>
      <c r="FL1090" s="4"/>
      <c r="FM1090" s="4"/>
      <c r="FN1090" s="4"/>
      <c r="FO1090" s="4"/>
      <c r="FP1090" s="4"/>
      <c r="FQ1090" s="4"/>
      <c r="FR1090" s="4"/>
      <c r="FS1090" s="4"/>
      <c r="FT1090" s="4"/>
      <c r="FU1090" s="4"/>
      <c r="FV1090" s="4"/>
      <c r="FW1090" s="4"/>
      <c r="FX1090" s="4"/>
      <c r="FY1090" s="4"/>
      <c r="FZ1090" s="4"/>
      <c r="GA1090" s="4"/>
      <c r="GB1090" s="4"/>
      <c r="GC1090" s="4"/>
      <c r="GD1090" s="4"/>
      <c r="GE1090" s="4"/>
      <c r="GF1090" s="4"/>
      <c r="GG1090" s="4"/>
      <c r="GH1090" s="4"/>
      <c r="GI1090" s="4"/>
      <c r="GJ1090" s="4"/>
      <c r="GK1090" s="4"/>
      <c r="GL1090" s="4"/>
      <c r="GM1090" s="4"/>
      <c r="GN1090" s="4"/>
      <c r="GO1090" s="4"/>
      <c r="GP1090" s="4"/>
      <c r="GQ1090" s="4"/>
      <c r="GR1090" s="4"/>
      <c r="GS1090" s="4"/>
      <c r="GT1090" s="4"/>
      <c r="GU1090" s="4"/>
      <c r="GV1090" s="4"/>
      <c r="GW1090" s="4"/>
      <c r="GX1090" s="4"/>
    </row>
    <row r="1091" spans="1:206" s="3" customFormat="1" x14ac:dyDescent="0.25">
      <c r="A1091" s="15"/>
      <c r="B1091" s="59"/>
      <c r="C1091" s="60"/>
      <c r="D1091" s="17"/>
      <c r="E1091" s="17"/>
      <c r="F1091" s="17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  <c r="BK1091" s="4"/>
      <c r="BL1091" s="4"/>
      <c r="BM1091" s="4"/>
      <c r="BN1091" s="4"/>
      <c r="BO1091" s="4"/>
      <c r="BP1091" s="4"/>
      <c r="BQ1091" s="4"/>
      <c r="BR1091" s="4"/>
      <c r="BS1091" s="4"/>
      <c r="BT1091" s="4"/>
      <c r="BU1091" s="4"/>
      <c r="BV1091" s="4"/>
      <c r="BW1091" s="4"/>
      <c r="BX1091" s="4"/>
      <c r="BY1091" s="4"/>
      <c r="BZ1091" s="4"/>
      <c r="CA1091" s="4"/>
      <c r="CB1091" s="4"/>
      <c r="CC1091" s="4"/>
      <c r="CD1091" s="4"/>
      <c r="CE1091" s="4"/>
      <c r="CF1091" s="4"/>
      <c r="CG1091" s="4"/>
      <c r="CH1091" s="4"/>
      <c r="CI1091" s="4"/>
      <c r="CJ1091" s="4"/>
      <c r="CK1091" s="4"/>
      <c r="CL1091" s="4"/>
      <c r="CM1091" s="4"/>
      <c r="CN1091" s="4"/>
      <c r="CO1091" s="4"/>
      <c r="CP1091" s="4"/>
      <c r="CQ1091" s="4"/>
      <c r="CR1091" s="4"/>
      <c r="CS1091" s="4"/>
      <c r="CT1091" s="4"/>
      <c r="CU1091" s="4"/>
      <c r="CV1091" s="4"/>
      <c r="CW1091" s="4"/>
      <c r="CX1091" s="4"/>
      <c r="CY1091" s="4"/>
      <c r="CZ1091" s="4"/>
      <c r="DA1091" s="4"/>
      <c r="DB1091" s="4"/>
      <c r="DC1091" s="4"/>
      <c r="DD1091" s="4"/>
      <c r="DE1091" s="4"/>
      <c r="DF1091" s="4"/>
      <c r="DG1091" s="4"/>
      <c r="DH1091" s="4"/>
      <c r="DI1091" s="4"/>
      <c r="DJ1091" s="4"/>
      <c r="DK1091" s="4"/>
      <c r="DL1091" s="4"/>
      <c r="DM1091" s="4"/>
      <c r="DN1091" s="4"/>
      <c r="DO1091" s="4"/>
      <c r="DP1091" s="4"/>
      <c r="DQ1091" s="4"/>
      <c r="DR1091" s="4"/>
      <c r="DS1091" s="4"/>
      <c r="DT1091" s="4"/>
      <c r="DU1091" s="4"/>
      <c r="DV1091" s="4"/>
      <c r="DW1091" s="4"/>
      <c r="DX1091" s="4"/>
      <c r="DY1091" s="4"/>
      <c r="DZ1091" s="4"/>
      <c r="EA1091" s="4"/>
      <c r="EB1091" s="4"/>
      <c r="EC1091" s="4"/>
      <c r="ED1091" s="4"/>
      <c r="EE1091" s="4"/>
      <c r="EF1091" s="4"/>
      <c r="EG1091" s="4"/>
      <c r="EH1091" s="4"/>
      <c r="EI1091" s="4"/>
      <c r="EJ1091" s="4"/>
      <c r="EK1091" s="4"/>
      <c r="EL1091" s="4"/>
      <c r="EM1091" s="4"/>
      <c r="EN1091" s="4"/>
      <c r="EO1091" s="4"/>
      <c r="EP1091" s="4"/>
      <c r="EQ1091" s="4"/>
      <c r="ER1091" s="4"/>
      <c r="ES1091" s="4"/>
      <c r="ET1091" s="4"/>
      <c r="EU1091" s="4"/>
      <c r="EV1091" s="4"/>
      <c r="EW1091" s="4"/>
      <c r="EX1091" s="4"/>
      <c r="EY1091" s="4"/>
      <c r="EZ1091" s="4"/>
      <c r="FA1091" s="4"/>
      <c r="FB1091" s="4"/>
      <c r="FC1091" s="4"/>
      <c r="FD1091" s="4"/>
      <c r="FE1091" s="4"/>
      <c r="FF1091" s="4"/>
      <c r="FG1091" s="4"/>
      <c r="FH1091" s="4"/>
      <c r="FI1091" s="4"/>
      <c r="FJ1091" s="4"/>
      <c r="FK1091" s="4"/>
      <c r="FL1091" s="4"/>
      <c r="FM1091" s="4"/>
      <c r="FN1091" s="4"/>
      <c r="FO1091" s="4"/>
      <c r="FP1091" s="4"/>
      <c r="FQ1091" s="4"/>
      <c r="FR1091" s="4"/>
      <c r="FS1091" s="4"/>
      <c r="FT1091" s="4"/>
      <c r="FU1091" s="4"/>
      <c r="FV1091" s="4"/>
      <c r="FW1091" s="4"/>
      <c r="FX1091" s="4"/>
      <c r="FY1091" s="4"/>
      <c r="FZ1091" s="4"/>
      <c r="GA1091" s="4"/>
      <c r="GB1091" s="4"/>
      <c r="GC1091" s="4"/>
      <c r="GD1091" s="4"/>
      <c r="GE1091" s="4"/>
      <c r="GF1091" s="4"/>
      <c r="GG1091" s="4"/>
      <c r="GH1091" s="4"/>
      <c r="GI1091" s="4"/>
      <c r="GJ1091" s="4"/>
      <c r="GK1091" s="4"/>
      <c r="GL1091" s="4"/>
      <c r="GM1091" s="4"/>
      <c r="GN1091" s="4"/>
      <c r="GO1091" s="4"/>
      <c r="GP1091" s="4"/>
      <c r="GQ1091" s="4"/>
      <c r="GR1091" s="4"/>
      <c r="GS1091" s="4"/>
      <c r="GT1091" s="4"/>
      <c r="GU1091" s="4"/>
      <c r="GV1091" s="4"/>
      <c r="GW1091" s="4"/>
      <c r="GX1091" s="4"/>
    </row>
    <row r="1092" spans="1:206" s="3" customFormat="1" x14ac:dyDescent="0.25">
      <c r="A1092" s="15"/>
      <c r="B1092" s="59"/>
      <c r="C1092" s="60"/>
      <c r="D1092" s="17"/>
      <c r="E1092" s="17"/>
      <c r="F1092" s="17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  <c r="BK1092" s="4"/>
      <c r="BL1092" s="4"/>
      <c r="BM1092" s="4"/>
      <c r="BN1092" s="4"/>
      <c r="BO1092" s="4"/>
      <c r="BP1092" s="4"/>
      <c r="BQ1092" s="4"/>
      <c r="BR1092" s="4"/>
      <c r="BS1092" s="4"/>
      <c r="BT1092" s="4"/>
      <c r="BU1092" s="4"/>
      <c r="BV1092" s="4"/>
      <c r="BW1092" s="4"/>
      <c r="BX1092" s="4"/>
      <c r="BY1092" s="4"/>
      <c r="BZ1092" s="4"/>
      <c r="CA1092" s="4"/>
      <c r="CB1092" s="4"/>
      <c r="CC1092" s="4"/>
      <c r="CD1092" s="4"/>
      <c r="CE1092" s="4"/>
      <c r="CF1092" s="4"/>
      <c r="CG1092" s="4"/>
      <c r="CH1092" s="4"/>
      <c r="CI1092" s="4"/>
      <c r="CJ1092" s="4"/>
      <c r="CK1092" s="4"/>
      <c r="CL1092" s="4"/>
      <c r="CM1092" s="4"/>
      <c r="CN1092" s="4"/>
      <c r="CO1092" s="4"/>
      <c r="CP1092" s="4"/>
      <c r="CQ1092" s="4"/>
      <c r="CR1092" s="4"/>
      <c r="CS1092" s="4"/>
      <c r="CT1092" s="4"/>
      <c r="CU1092" s="4"/>
      <c r="CV1092" s="4"/>
      <c r="CW1092" s="4"/>
      <c r="CX1092" s="4"/>
      <c r="CY1092" s="4"/>
      <c r="CZ1092" s="4"/>
      <c r="DA1092" s="4"/>
      <c r="DB1092" s="4"/>
      <c r="DC1092" s="4"/>
      <c r="DD1092" s="4"/>
      <c r="DE1092" s="4"/>
      <c r="DF1092" s="4"/>
      <c r="DG1092" s="4"/>
      <c r="DH1092" s="4"/>
      <c r="DI1092" s="4"/>
      <c r="DJ1092" s="4"/>
      <c r="DK1092" s="4"/>
      <c r="DL1092" s="4"/>
      <c r="DM1092" s="4"/>
      <c r="DN1092" s="4"/>
      <c r="DO1092" s="4"/>
      <c r="DP1092" s="4"/>
      <c r="DQ1092" s="4"/>
      <c r="DR1092" s="4"/>
      <c r="DS1092" s="4"/>
      <c r="DT1092" s="4"/>
      <c r="DU1092" s="4"/>
      <c r="DV1092" s="4"/>
      <c r="DW1092" s="4"/>
      <c r="DX1092" s="4"/>
      <c r="DY1092" s="4"/>
      <c r="DZ1092" s="4"/>
      <c r="EA1092" s="4"/>
      <c r="EB1092" s="4"/>
      <c r="EC1092" s="4"/>
      <c r="ED1092" s="4"/>
      <c r="EE1092" s="4"/>
      <c r="EF1092" s="4"/>
      <c r="EG1092" s="4"/>
      <c r="EH1092" s="4"/>
      <c r="EI1092" s="4"/>
      <c r="EJ1092" s="4"/>
      <c r="EK1092" s="4"/>
      <c r="EL1092" s="4"/>
      <c r="EM1092" s="4"/>
      <c r="EN1092" s="4"/>
      <c r="EO1092" s="4"/>
      <c r="EP1092" s="4"/>
      <c r="EQ1092" s="4"/>
      <c r="ER1092" s="4"/>
      <c r="ES1092" s="4"/>
      <c r="ET1092" s="4"/>
      <c r="EU1092" s="4"/>
      <c r="EV1092" s="4"/>
      <c r="EW1092" s="4"/>
      <c r="EX1092" s="4"/>
      <c r="EY1092" s="4"/>
      <c r="EZ1092" s="4"/>
      <c r="FA1092" s="4"/>
      <c r="FB1092" s="4"/>
      <c r="FC1092" s="4"/>
      <c r="FD1092" s="4"/>
      <c r="FE1092" s="4"/>
      <c r="FF1092" s="4"/>
      <c r="FG1092" s="4"/>
      <c r="FH1092" s="4"/>
      <c r="FI1092" s="4"/>
      <c r="FJ1092" s="4"/>
      <c r="FK1092" s="4"/>
      <c r="FL1092" s="4"/>
      <c r="FM1092" s="4"/>
      <c r="FN1092" s="4"/>
      <c r="FO1092" s="4"/>
      <c r="FP1092" s="4"/>
      <c r="FQ1092" s="4"/>
      <c r="FR1092" s="4"/>
      <c r="FS1092" s="4"/>
      <c r="FT1092" s="4"/>
      <c r="FU1092" s="4"/>
      <c r="FV1092" s="4"/>
      <c r="FW1092" s="4"/>
      <c r="FX1092" s="4"/>
      <c r="FY1092" s="4"/>
      <c r="FZ1092" s="4"/>
      <c r="GA1092" s="4"/>
      <c r="GB1092" s="4"/>
      <c r="GC1092" s="4"/>
      <c r="GD1092" s="4"/>
      <c r="GE1092" s="4"/>
      <c r="GF1092" s="4"/>
      <c r="GG1092" s="4"/>
      <c r="GH1092" s="4"/>
      <c r="GI1092" s="4"/>
      <c r="GJ1092" s="4"/>
      <c r="GK1092" s="4"/>
      <c r="GL1092" s="4"/>
      <c r="GM1092" s="4"/>
      <c r="GN1092" s="4"/>
      <c r="GO1092" s="4"/>
      <c r="GP1092" s="4"/>
      <c r="GQ1092" s="4"/>
      <c r="GR1092" s="4"/>
      <c r="GS1092" s="4"/>
      <c r="GT1092" s="4"/>
      <c r="GU1092" s="4"/>
      <c r="GV1092" s="4"/>
      <c r="GW1092" s="4"/>
      <c r="GX1092" s="4"/>
    </row>
    <row r="1093" spans="1:206" s="3" customFormat="1" x14ac:dyDescent="0.25">
      <c r="A1093" s="15"/>
      <c r="B1093" s="59"/>
      <c r="C1093" s="60"/>
      <c r="D1093" s="17"/>
      <c r="E1093" s="17"/>
      <c r="F1093" s="17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4"/>
      <c r="DB1093" s="4"/>
      <c r="DC1093" s="4"/>
      <c r="DD1093" s="4"/>
      <c r="DE1093" s="4"/>
      <c r="DF1093" s="4"/>
      <c r="DG1093" s="4"/>
      <c r="DH1093" s="4"/>
      <c r="DI1093" s="4"/>
      <c r="DJ1093" s="4"/>
      <c r="DK1093" s="4"/>
      <c r="DL1093" s="4"/>
      <c r="DM1093" s="4"/>
      <c r="DN1093" s="4"/>
      <c r="DO1093" s="4"/>
      <c r="DP1093" s="4"/>
      <c r="DQ1093" s="4"/>
      <c r="DR1093" s="4"/>
      <c r="DS1093" s="4"/>
      <c r="DT1093" s="4"/>
      <c r="DU1093" s="4"/>
      <c r="DV1093" s="4"/>
      <c r="DW1093" s="4"/>
      <c r="DX1093" s="4"/>
      <c r="DY1093" s="4"/>
      <c r="DZ1093" s="4"/>
      <c r="EA1093" s="4"/>
      <c r="EB1093" s="4"/>
      <c r="EC1093" s="4"/>
      <c r="ED1093" s="4"/>
      <c r="EE1093" s="4"/>
      <c r="EF1093" s="4"/>
      <c r="EG1093" s="4"/>
      <c r="EH1093" s="4"/>
      <c r="EI1093" s="4"/>
      <c r="EJ1093" s="4"/>
      <c r="EK1093" s="4"/>
      <c r="EL1093" s="4"/>
      <c r="EM1093" s="4"/>
      <c r="EN1093" s="4"/>
      <c r="EO1093" s="4"/>
      <c r="EP1093" s="4"/>
      <c r="EQ1093" s="4"/>
      <c r="ER1093" s="4"/>
      <c r="ES1093" s="4"/>
      <c r="ET1093" s="4"/>
      <c r="EU1093" s="4"/>
      <c r="EV1093" s="4"/>
      <c r="EW1093" s="4"/>
      <c r="EX1093" s="4"/>
      <c r="EY1093" s="4"/>
      <c r="EZ1093" s="4"/>
      <c r="FA1093" s="4"/>
      <c r="FB1093" s="4"/>
      <c r="FC1093" s="4"/>
      <c r="FD1093" s="4"/>
      <c r="FE1093" s="4"/>
      <c r="FF1093" s="4"/>
      <c r="FG1093" s="4"/>
      <c r="FH1093" s="4"/>
      <c r="FI1093" s="4"/>
      <c r="FJ1093" s="4"/>
      <c r="FK1093" s="4"/>
      <c r="FL1093" s="4"/>
      <c r="FM1093" s="4"/>
      <c r="FN1093" s="4"/>
      <c r="FO1093" s="4"/>
      <c r="FP1093" s="4"/>
      <c r="FQ1093" s="4"/>
      <c r="FR1093" s="4"/>
      <c r="FS1093" s="4"/>
      <c r="FT1093" s="4"/>
      <c r="FU1093" s="4"/>
      <c r="FV1093" s="4"/>
      <c r="FW1093" s="4"/>
      <c r="FX1093" s="4"/>
      <c r="FY1093" s="4"/>
      <c r="FZ1093" s="4"/>
      <c r="GA1093" s="4"/>
      <c r="GB1093" s="4"/>
      <c r="GC1093" s="4"/>
      <c r="GD1093" s="4"/>
      <c r="GE1093" s="4"/>
      <c r="GF1093" s="4"/>
      <c r="GG1093" s="4"/>
      <c r="GH1093" s="4"/>
      <c r="GI1093" s="4"/>
      <c r="GJ1093" s="4"/>
      <c r="GK1093" s="4"/>
      <c r="GL1093" s="4"/>
      <c r="GM1093" s="4"/>
      <c r="GN1093" s="4"/>
      <c r="GO1093" s="4"/>
      <c r="GP1093" s="4"/>
      <c r="GQ1093" s="4"/>
      <c r="GR1093" s="4"/>
      <c r="GS1093" s="4"/>
      <c r="GT1093" s="4"/>
      <c r="GU1093" s="4"/>
      <c r="GV1093" s="4"/>
      <c r="GW1093" s="4"/>
      <c r="GX1093" s="4"/>
    </row>
    <row r="1094" spans="1:206" s="3" customFormat="1" x14ac:dyDescent="0.25">
      <c r="A1094" s="15"/>
      <c r="B1094" s="59"/>
      <c r="C1094" s="60"/>
      <c r="D1094" s="17"/>
      <c r="E1094" s="17"/>
      <c r="F1094" s="17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  <c r="BK1094" s="4"/>
      <c r="BL1094" s="4"/>
      <c r="BM1094" s="4"/>
      <c r="BN1094" s="4"/>
      <c r="BO1094" s="4"/>
      <c r="BP1094" s="4"/>
      <c r="BQ1094" s="4"/>
      <c r="BR1094" s="4"/>
      <c r="BS1094" s="4"/>
      <c r="BT1094" s="4"/>
      <c r="BU1094" s="4"/>
      <c r="BV1094" s="4"/>
      <c r="BW1094" s="4"/>
      <c r="BX1094" s="4"/>
      <c r="BY1094" s="4"/>
      <c r="BZ1094" s="4"/>
      <c r="CA1094" s="4"/>
      <c r="CB1094" s="4"/>
      <c r="CC1094" s="4"/>
      <c r="CD1094" s="4"/>
      <c r="CE1094" s="4"/>
      <c r="CF1094" s="4"/>
      <c r="CG1094" s="4"/>
      <c r="CH1094" s="4"/>
      <c r="CI1094" s="4"/>
      <c r="CJ1094" s="4"/>
      <c r="CK1094" s="4"/>
      <c r="CL1094" s="4"/>
      <c r="CM1094" s="4"/>
      <c r="CN1094" s="4"/>
      <c r="CO1094" s="4"/>
      <c r="CP1094" s="4"/>
      <c r="CQ1094" s="4"/>
      <c r="CR1094" s="4"/>
      <c r="CS1094" s="4"/>
      <c r="CT1094" s="4"/>
      <c r="CU1094" s="4"/>
      <c r="CV1094" s="4"/>
      <c r="CW1094" s="4"/>
      <c r="CX1094" s="4"/>
      <c r="CY1094" s="4"/>
      <c r="CZ1094" s="4"/>
      <c r="DA1094" s="4"/>
      <c r="DB1094" s="4"/>
      <c r="DC1094" s="4"/>
      <c r="DD1094" s="4"/>
      <c r="DE1094" s="4"/>
      <c r="DF1094" s="4"/>
      <c r="DG1094" s="4"/>
      <c r="DH1094" s="4"/>
      <c r="DI1094" s="4"/>
      <c r="DJ1094" s="4"/>
      <c r="DK1094" s="4"/>
      <c r="DL1094" s="4"/>
      <c r="DM1094" s="4"/>
      <c r="DN1094" s="4"/>
      <c r="DO1094" s="4"/>
      <c r="DP1094" s="4"/>
      <c r="DQ1094" s="4"/>
      <c r="DR1094" s="4"/>
      <c r="DS1094" s="4"/>
      <c r="DT1094" s="4"/>
      <c r="DU1094" s="4"/>
      <c r="DV1094" s="4"/>
      <c r="DW1094" s="4"/>
      <c r="DX1094" s="4"/>
      <c r="DY1094" s="4"/>
      <c r="DZ1094" s="4"/>
      <c r="EA1094" s="4"/>
      <c r="EB1094" s="4"/>
      <c r="EC1094" s="4"/>
      <c r="ED1094" s="4"/>
      <c r="EE1094" s="4"/>
      <c r="EF1094" s="4"/>
      <c r="EG1094" s="4"/>
      <c r="EH1094" s="4"/>
      <c r="EI1094" s="4"/>
      <c r="EJ1094" s="4"/>
      <c r="EK1094" s="4"/>
      <c r="EL1094" s="4"/>
      <c r="EM1094" s="4"/>
      <c r="EN1094" s="4"/>
      <c r="EO1094" s="4"/>
      <c r="EP1094" s="4"/>
      <c r="EQ1094" s="4"/>
      <c r="ER1094" s="4"/>
      <c r="ES1094" s="4"/>
      <c r="ET1094" s="4"/>
      <c r="EU1094" s="4"/>
      <c r="EV1094" s="4"/>
      <c r="EW1094" s="4"/>
      <c r="EX1094" s="4"/>
      <c r="EY1094" s="4"/>
      <c r="EZ1094" s="4"/>
      <c r="FA1094" s="4"/>
      <c r="FB1094" s="4"/>
      <c r="FC1094" s="4"/>
      <c r="FD1094" s="4"/>
      <c r="FE1094" s="4"/>
      <c r="FF1094" s="4"/>
      <c r="FG1094" s="4"/>
      <c r="FH1094" s="4"/>
      <c r="FI1094" s="4"/>
      <c r="FJ1094" s="4"/>
      <c r="FK1094" s="4"/>
      <c r="FL1094" s="4"/>
      <c r="FM1094" s="4"/>
      <c r="FN1094" s="4"/>
      <c r="FO1094" s="4"/>
      <c r="FP1094" s="4"/>
      <c r="FQ1094" s="4"/>
      <c r="FR1094" s="4"/>
      <c r="FS1094" s="4"/>
      <c r="FT1094" s="4"/>
      <c r="FU1094" s="4"/>
      <c r="FV1094" s="4"/>
      <c r="FW1094" s="4"/>
      <c r="FX1094" s="4"/>
      <c r="FY1094" s="4"/>
      <c r="FZ1094" s="4"/>
      <c r="GA1094" s="4"/>
      <c r="GB1094" s="4"/>
      <c r="GC1094" s="4"/>
      <c r="GD1094" s="4"/>
      <c r="GE1094" s="4"/>
      <c r="GF1094" s="4"/>
      <c r="GG1094" s="4"/>
      <c r="GH1094" s="4"/>
      <c r="GI1094" s="4"/>
      <c r="GJ1094" s="4"/>
      <c r="GK1094" s="4"/>
      <c r="GL1094" s="4"/>
      <c r="GM1094" s="4"/>
      <c r="GN1094" s="4"/>
      <c r="GO1094" s="4"/>
      <c r="GP1094" s="4"/>
      <c r="GQ1094" s="4"/>
      <c r="GR1094" s="4"/>
      <c r="GS1094" s="4"/>
      <c r="GT1094" s="4"/>
      <c r="GU1094" s="4"/>
      <c r="GV1094" s="4"/>
      <c r="GW1094" s="4"/>
      <c r="GX1094" s="4"/>
    </row>
    <row r="1095" spans="1:206" s="3" customFormat="1" x14ac:dyDescent="0.25">
      <c r="A1095" s="15"/>
      <c r="B1095" s="59"/>
      <c r="C1095" s="60"/>
      <c r="D1095" s="17"/>
      <c r="E1095" s="17"/>
      <c r="F1095" s="17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  <c r="BK1095" s="4"/>
      <c r="BL1095" s="4"/>
      <c r="BM1095" s="4"/>
      <c r="BN1095" s="4"/>
      <c r="BO1095" s="4"/>
      <c r="BP1095" s="4"/>
      <c r="BQ1095" s="4"/>
      <c r="BR1095" s="4"/>
      <c r="BS1095" s="4"/>
      <c r="BT1095" s="4"/>
      <c r="BU1095" s="4"/>
      <c r="BV1095" s="4"/>
      <c r="BW1095" s="4"/>
      <c r="BX1095" s="4"/>
      <c r="BY1095" s="4"/>
      <c r="BZ1095" s="4"/>
      <c r="CA1095" s="4"/>
      <c r="CB1095" s="4"/>
      <c r="CC1095" s="4"/>
      <c r="CD1095" s="4"/>
      <c r="CE1095" s="4"/>
      <c r="CF1095" s="4"/>
      <c r="CG1095" s="4"/>
      <c r="CH1095" s="4"/>
      <c r="CI1095" s="4"/>
      <c r="CJ1095" s="4"/>
      <c r="CK1095" s="4"/>
      <c r="CL1095" s="4"/>
      <c r="CM1095" s="4"/>
      <c r="CN1095" s="4"/>
      <c r="CO1095" s="4"/>
      <c r="CP1095" s="4"/>
      <c r="CQ1095" s="4"/>
      <c r="CR1095" s="4"/>
      <c r="CS1095" s="4"/>
      <c r="CT1095" s="4"/>
      <c r="CU1095" s="4"/>
      <c r="CV1095" s="4"/>
      <c r="CW1095" s="4"/>
      <c r="CX1095" s="4"/>
      <c r="CY1095" s="4"/>
      <c r="CZ1095" s="4"/>
      <c r="DA1095" s="4"/>
      <c r="DB1095" s="4"/>
      <c r="DC1095" s="4"/>
      <c r="DD1095" s="4"/>
      <c r="DE1095" s="4"/>
      <c r="DF1095" s="4"/>
      <c r="DG1095" s="4"/>
      <c r="DH1095" s="4"/>
      <c r="DI1095" s="4"/>
      <c r="DJ1095" s="4"/>
      <c r="DK1095" s="4"/>
      <c r="DL1095" s="4"/>
      <c r="DM1095" s="4"/>
      <c r="DN1095" s="4"/>
      <c r="DO1095" s="4"/>
      <c r="DP1095" s="4"/>
      <c r="DQ1095" s="4"/>
      <c r="DR1095" s="4"/>
      <c r="DS1095" s="4"/>
      <c r="DT1095" s="4"/>
      <c r="DU1095" s="4"/>
      <c r="DV1095" s="4"/>
      <c r="DW1095" s="4"/>
      <c r="DX1095" s="4"/>
      <c r="DY1095" s="4"/>
      <c r="DZ1095" s="4"/>
      <c r="EA1095" s="4"/>
      <c r="EB1095" s="4"/>
      <c r="EC1095" s="4"/>
      <c r="ED1095" s="4"/>
      <c r="EE1095" s="4"/>
      <c r="EF1095" s="4"/>
      <c r="EG1095" s="4"/>
      <c r="EH1095" s="4"/>
      <c r="EI1095" s="4"/>
      <c r="EJ1095" s="4"/>
      <c r="EK1095" s="4"/>
      <c r="EL1095" s="4"/>
      <c r="EM1095" s="4"/>
      <c r="EN1095" s="4"/>
      <c r="EO1095" s="4"/>
      <c r="EP1095" s="4"/>
      <c r="EQ1095" s="4"/>
      <c r="ER1095" s="4"/>
      <c r="ES1095" s="4"/>
      <c r="ET1095" s="4"/>
      <c r="EU1095" s="4"/>
      <c r="EV1095" s="4"/>
      <c r="EW1095" s="4"/>
      <c r="EX1095" s="4"/>
      <c r="EY1095" s="4"/>
      <c r="EZ1095" s="4"/>
      <c r="FA1095" s="4"/>
      <c r="FB1095" s="4"/>
      <c r="FC1095" s="4"/>
      <c r="FD1095" s="4"/>
      <c r="FE1095" s="4"/>
      <c r="FF1095" s="4"/>
      <c r="FG1095" s="4"/>
      <c r="FH1095" s="4"/>
      <c r="FI1095" s="4"/>
      <c r="FJ1095" s="4"/>
      <c r="FK1095" s="4"/>
      <c r="FL1095" s="4"/>
      <c r="FM1095" s="4"/>
      <c r="FN1095" s="4"/>
      <c r="FO1095" s="4"/>
      <c r="FP1095" s="4"/>
      <c r="FQ1095" s="4"/>
      <c r="FR1095" s="4"/>
      <c r="FS1095" s="4"/>
      <c r="FT1095" s="4"/>
      <c r="FU1095" s="4"/>
      <c r="FV1095" s="4"/>
      <c r="FW1095" s="4"/>
      <c r="FX1095" s="4"/>
      <c r="FY1095" s="4"/>
      <c r="FZ1095" s="4"/>
      <c r="GA1095" s="4"/>
      <c r="GB1095" s="4"/>
      <c r="GC1095" s="4"/>
      <c r="GD1095" s="4"/>
      <c r="GE1095" s="4"/>
      <c r="GF1095" s="4"/>
      <c r="GG1095" s="4"/>
      <c r="GH1095" s="4"/>
      <c r="GI1095" s="4"/>
      <c r="GJ1095" s="4"/>
      <c r="GK1095" s="4"/>
      <c r="GL1095" s="4"/>
      <c r="GM1095" s="4"/>
      <c r="GN1095" s="4"/>
      <c r="GO1095" s="4"/>
      <c r="GP1095" s="4"/>
      <c r="GQ1095" s="4"/>
      <c r="GR1095" s="4"/>
      <c r="GS1095" s="4"/>
      <c r="GT1095" s="4"/>
      <c r="GU1095" s="4"/>
      <c r="GV1095" s="4"/>
      <c r="GW1095" s="4"/>
      <c r="GX1095" s="4"/>
    </row>
    <row r="1096" spans="1:206" s="3" customFormat="1" x14ac:dyDescent="0.25">
      <c r="A1096" s="15"/>
      <c r="B1096" s="59"/>
      <c r="C1096" s="60"/>
      <c r="D1096" s="17"/>
      <c r="E1096" s="17"/>
      <c r="F1096" s="17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  <c r="BK1096" s="4"/>
      <c r="BL1096" s="4"/>
      <c r="BM1096" s="4"/>
      <c r="BN1096" s="4"/>
      <c r="BO1096" s="4"/>
      <c r="BP1096" s="4"/>
      <c r="BQ1096" s="4"/>
      <c r="BR1096" s="4"/>
      <c r="BS1096" s="4"/>
      <c r="BT1096" s="4"/>
      <c r="BU1096" s="4"/>
      <c r="BV1096" s="4"/>
      <c r="BW1096" s="4"/>
      <c r="BX1096" s="4"/>
      <c r="BY1096" s="4"/>
      <c r="BZ1096" s="4"/>
      <c r="CA1096" s="4"/>
      <c r="CB1096" s="4"/>
      <c r="CC1096" s="4"/>
      <c r="CD1096" s="4"/>
      <c r="CE1096" s="4"/>
      <c r="CF1096" s="4"/>
      <c r="CG1096" s="4"/>
      <c r="CH1096" s="4"/>
      <c r="CI1096" s="4"/>
      <c r="CJ1096" s="4"/>
      <c r="CK1096" s="4"/>
      <c r="CL1096" s="4"/>
      <c r="CM1096" s="4"/>
      <c r="CN1096" s="4"/>
      <c r="CO1096" s="4"/>
      <c r="CP1096" s="4"/>
      <c r="CQ1096" s="4"/>
      <c r="CR1096" s="4"/>
      <c r="CS1096" s="4"/>
      <c r="CT1096" s="4"/>
      <c r="CU1096" s="4"/>
      <c r="CV1096" s="4"/>
      <c r="CW1096" s="4"/>
      <c r="CX1096" s="4"/>
      <c r="CY1096" s="4"/>
      <c r="CZ1096" s="4"/>
      <c r="DA1096" s="4"/>
      <c r="DB1096" s="4"/>
      <c r="DC1096" s="4"/>
      <c r="DD1096" s="4"/>
      <c r="DE1096" s="4"/>
      <c r="DF1096" s="4"/>
      <c r="DG1096" s="4"/>
      <c r="DH1096" s="4"/>
      <c r="DI1096" s="4"/>
      <c r="DJ1096" s="4"/>
      <c r="DK1096" s="4"/>
      <c r="DL1096" s="4"/>
      <c r="DM1096" s="4"/>
      <c r="DN1096" s="4"/>
      <c r="DO1096" s="4"/>
      <c r="DP1096" s="4"/>
      <c r="DQ1096" s="4"/>
      <c r="DR1096" s="4"/>
      <c r="DS1096" s="4"/>
      <c r="DT1096" s="4"/>
      <c r="DU1096" s="4"/>
      <c r="DV1096" s="4"/>
      <c r="DW1096" s="4"/>
      <c r="DX1096" s="4"/>
      <c r="DY1096" s="4"/>
      <c r="DZ1096" s="4"/>
      <c r="EA1096" s="4"/>
      <c r="EB1096" s="4"/>
      <c r="EC1096" s="4"/>
      <c r="ED1096" s="4"/>
      <c r="EE1096" s="4"/>
      <c r="EF1096" s="4"/>
      <c r="EG1096" s="4"/>
      <c r="EH1096" s="4"/>
      <c r="EI1096" s="4"/>
      <c r="EJ1096" s="4"/>
      <c r="EK1096" s="4"/>
      <c r="EL1096" s="4"/>
      <c r="EM1096" s="4"/>
      <c r="EN1096" s="4"/>
      <c r="EO1096" s="4"/>
      <c r="EP1096" s="4"/>
      <c r="EQ1096" s="4"/>
      <c r="ER1096" s="4"/>
      <c r="ES1096" s="4"/>
      <c r="ET1096" s="4"/>
      <c r="EU1096" s="4"/>
      <c r="EV1096" s="4"/>
      <c r="EW1096" s="4"/>
      <c r="EX1096" s="4"/>
      <c r="EY1096" s="4"/>
      <c r="EZ1096" s="4"/>
      <c r="FA1096" s="4"/>
      <c r="FB1096" s="4"/>
      <c r="FC1096" s="4"/>
      <c r="FD1096" s="4"/>
      <c r="FE1096" s="4"/>
      <c r="FF1096" s="4"/>
      <c r="FG1096" s="4"/>
      <c r="FH1096" s="4"/>
      <c r="FI1096" s="4"/>
      <c r="FJ1096" s="4"/>
      <c r="FK1096" s="4"/>
      <c r="FL1096" s="4"/>
      <c r="FM1096" s="4"/>
      <c r="FN1096" s="4"/>
      <c r="FO1096" s="4"/>
      <c r="FP1096" s="4"/>
      <c r="FQ1096" s="4"/>
      <c r="FR1096" s="4"/>
      <c r="FS1096" s="4"/>
      <c r="FT1096" s="4"/>
      <c r="FU1096" s="4"/>
      <c r="FV1096" s="4"/>
      <c r="FW1096" s="4"/>
      <c r="FX1096" s="4"/>
      <c r="FY1096" s="4"/>
      <c r="FZ1096" s="4"/>
      <c r="GA1096" s="4"/>
      <c r="GB1096" s="4"/>
      <c r="GC1096" s="4"/>
      <c r="GD1096" s="4"/>
      <c r="GE1096" s="4"/>
      <c r="GF1096" s="4"/>
      <c r="GG1096" s="4"/>
      <c r="GH1096" s="4"/>
      <c r="GI1096" s="4"/>
      <c r="GJ1096" s="4"/>
      <c r="GK1096" s="4"/>
      <c r="GL1096" s="4"/>
      <c r="GM1096" s="4"/>
      <c r="GN1096" s="4"/>
      <c r="GO1096" s="4"/>
      <c r="GP1096" s="4"/>
      <c r="GQ1096" s="4"/>
      <c r="GR1096" s="4"/>
      <c r="GS1096" s="4"/>
      <c r="GT1096" s="4"/>
      <c r="GU1096" s="4"/>
      <c r="GV1096" s="4"/>
      <c r="GW1096" s="4"/>
      <c r="GX1096" s="4"/>
    </row>
    <row r="1097" spans="1:206" s="3" customFormat="1" x14ac:dyDescent="0.25">
      <c r="A1097" s="15"/>
      <c r="B1097" s="59"/>
      <c r="C1097" s="60"/>
      <c r="D1097" s="17"/>
      <c r="E1097" s="17"/>
      <c r="F1097" s="17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  <c r="BK1097" s="4"/>
      <c r="BL1097" s="4"/>
      <c r="BM1097" s="4"/>
      <c r="BN1097" s="4"/>
      <c r="BO1097" s="4"/>
      <c r="BP1097" s="4"/>
      <c r="BQ1097" s="4"/>
      <c r="BR1097" s="4"/>
      <c r="BS1097" s="4"/>
      <c r="BT1097" s="4"/>
      <c r="BU1097" s="4"/>
      <c r="BV1097" s="4"/>
      <c r="BW1097" s="4"/>
      <c r="BX1097" s="4"/>
      <c r="BY1097" s="4"/>
      <c r="BZ1097" s="4"/>
      <c r="CA1097" s="4"/>
      <c r="CB1097" s="4"/>
      <c r="CC1097" s="4"/>
      <c r="CD1097" s="4"/>
      <c r="CE1097" s="4"/>
      <c r="CF1097" s="4"/>
      <c r="CG1097" s="4"/>
      <c r="CH1097" s="4"/>
      <c r="CI1097" s="4"/>
      <c r="CJ1097" s="4"/>
      <c r="CK1097" s="4"/>
      <c r="CL1097" s="4"/>
      <c r="CM1097" s="4"/>
      <c r="CN1097" s="4"/>
      <c r="CO1097" s="4"/>
      <c r="CP1097" s="4"/>
      <c r="CQ1097" s="4"/>
      <c r="CR1097" s="4"/>
      <c r="CS1097" s="4"/>
      <c r="CT1097" s="4"/>
      <c r="CU1097" s="4"/>
      <c r="CV1097" s="4"/>
      <c r="CW1097" s="4"/>
      <c r="CX1097" s="4"/>
      <c r="CY1097" s="4"/>
      <c r="CZ1097" s="4"/>
      <c r="DA1097" s="4"/>
      <c r="DB1097" s="4"/>
      <c r="DC1097" s="4"/>
      <c r="DD1097" s="4"/>
      <c r="DE1097" s="4"/>
      <c r="DF1097" s="4"/>
      <c r="DG1097" s="4"/>
      <c r="DH1097" s="4"/>
      <c r="DI1097" s="4"/>
      <c r="DJ1097" s="4"/>
      <c r="DK1097" s="4"/>
      <c r="DL1097" s="4"/>
      <c r="DM1097" s="4"/>
      <c r="DN1097" s="4"/>
      <c r="DO1097" s="4"/>
      <c r="DP1097" s="4"/>
      <c r="DQ1097" s="4"/>
      <c r="DR1097" s="4"/>
      <c r="DS1097" s="4"/>
      <c r="DT1097" s="4"/>
      <c r="DU1097" s="4"/>
      <c r="DV1097" s="4"/>
      <c r="DW1097" s="4"/>
      <c r="DX1097" s="4"/>
      <c r="DY1097" s="4"/>
      <c r="DZ1097" s="4"/>
      <c r="EA1097" s="4"/>
      <c r="EB1097" s="4"/>
      <c r="EC1097" s="4"/>
      <c r="ED1097" s="4"/>
      <c r="EE1097" s="4"/>
      <c r="EF1097" s="4"/>
      <c r="EG1097" s="4"/>
      <c r="EH1097" s="4"/>
      <c r="EI1097" s="4"/>
      <c r="EJ1097" s="4"/>
      <c r="EK1097" s="4"/>
      <c r="EL1097" s="4"/>
      <c r="EM1097" s="4"/>
      <c r="EN1097" s="4"/>
      <c r="EO1097" s="4"/>
      <c r="EP1097" s="4"/>
      <c r="EQ1097" s="4"/>
      <c r="ER1097" s="4"/>
      <c r="ES1097" s="4"/>
      <c r="ET1097" s="4"/>
      <c r="EU1097" s="4"/>
      <c r="EV1097" s="4"/>
      <c r="EW1097" s="4"/>
      <c r="EX1097" s="4"/>
      <c r="EY1097" s="4"/>
      <c r="EZ1097" s="4"/>
      <c r="FA1097" s="4"/>
      <c r="FB1097" s="4"/>
      <c r="FC1097" s="4"/>
      <c r="FD1097" s="4"/>
      <c r="FE1097" s="4"/>
      <c r="FF1097" s="4"/>
      <c r="FG1097" s="4"/>
      <c r="FH1097" s="4"/>
      <c r="FI1097" s="4"/>
      <c r="FJ1097" s="4"/>
      <c r="FK1097" s="4"/>
      <c r="FL1097" s="4"/>
      <c r="FM1097" s="4"/>
      <c r="FN1097" s="4"/>
      <c r="FO1097" s="4"/>
      <c r="FP1097" s="4"/>
      <c r="FQ1097" s="4"/>
      <c r="FR1097" s="4"/>
      <c r="FS1097" s="4"/>
      <c r="FT1097" s="4"/>
      <c r="FU1097" s="4"/>
      <c r="FV1097" s="4"/>
      <c r="FW1097" s="4"/>
      <c r="FX1097" s="4"/>
      <c r="FY1097" s="4"/>
      <c r="FZ1097" s="4"/>
      <c r="GA1097" s="4"/>
      <c r="GB1097" s="4"/>
      <c r="GC1097" s="4"/>
      <c r="GD1097" s="4"/>
      <c r="GE1097" s="4"/>
      <c r="GF1097" s="4"/>
      <c r="GG1097" s="4"/>
      <c r="GH1097" s="4"/>
      <c r="GI1097" s="4"/>
      <c r="GJ1097" s="4"/>
      <c r="GK1097" s="4"/>
      <c r="GL1097" s="4"/>
      <c r="GM1097" s="4"/>
      <c r="GN1097" s="4"/>
      <c r="GO1097" s="4"/>
      <c r="GP1097" s="4"/>
      <c r="GQ1097" s="4"/>
      <c r="GR1097" s="4"/>
      <c r="GS1097" s="4"/>
      <c r="GT1097" s="4"/>
      <c r="GU1097" s="4"/>
      <c r="GV1097" s="4"/>
      <c r="GW1097" s="4"/>
      <c r="GX1097" s="4"/>
    </row>
    <row r="1098" spans="1:206" s="3" customFormat="1" x14ac:dyDescent="0.25">
      <c r="A1098" s="15"/>
      <c r="B1098" s="59"/>
      <c r="C1098" s="60"/>
      <c r="D1098" s="17"/>
      <c r="E1098" s="17"/>
      <c r="F1098" s="17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  <c r="BK1098" s="4"/>
      <c r="BL1098" s="4"/>
      <c r="BM1098" s="4"/>
      <c r="BN1098" s="4"/>
      <c r="BO1098" s="4"/>
      <c r="BP1098" s="4"/>
      <c r="BQ1098" s="4"/>
      <c r="BR1098" s="4"/>
      <c r="BS1098" s="4"/>
      <c r="BT1098" s="4"/>
      <c r="BU1098" s="4"/>
      <c r="BV1098" s="4"/>
      <c r="BW1098" s="4"/>
      <c r="BX1098" s="4"/>
      <c r="BY1098" s="4"/>
      <c r="BZ1098" s="4"/>
      <c r="CA1098" s="4"/>
      <c r="CB1098" s="4"/>
      <c r="CC1098" s="4"/>
      <c r="CD1098" s="4"/>
      <c r="CE1098" s="4"/>
      <c r="CF1098" s="4"/>
      <c r="CG1098" s="4"/>
      <c r="CH1098" s="4"/>
      <c r="CI1098" s="4"/>
      <c r="CJ1098" s="4"/>
      <c r="CK1098" s="4"/>
      <c r="CL1098" s="4"/>
      <c r="CM1098" s="4"/>
      <c r="CN1098" s="4"/>
      <c r="CO1098" s="4"/>
      <c r="CP1098" s="4"/>
      <c r="CQ1098" s="4"/>
      <c r="CR1098" s="4"/>
      <c r="CS1098" s="4"/>
      <c r="CT1098" s="4"/>
      <c r="CU1098" s="4"/>
      <c r="CV1098" s="4"/>
      <c r="CW1098" s="4"/>
      <c r="CX1098" s="4"/>
      <c r="CY1098" s="4"/>
      <c r="CZ1098" s="4"/>
      <c r="DA1098" s="4"/>
      <c r="DB1098" s="4"/>
      <c r="DC1098" s="4"/>
      <c r="DD1098" s="4"/>
      <c r="DE1098" s="4"/>
      <c r="DF1098" s="4"/>
      <c r="DG1098" s="4"/>
      <c r="DH1098" s="4"/>
      <c r="DI1098" s="4"/>
      <c r="DJ1098" s="4"/>
      <c r="DK1098" s="4"/>
      <c r="DL1098" s="4"/>
      <c r="DM1098" s="4"/>
      <c r="DN1098" s="4"/>
      <c r="DO1098" s="4"/>
      <c r="DP1098" s="4"/>
      <c r="DQ1098" s="4"/>
      <c r="DR1098" s="4"/>
      <c r="DS1098" s="4"/>
      <c r="DT1098" s="4"/>
      <c r="DU1098" s="4"/>
      <c r="DV1098" s="4"/>
      <c r="DW1098" s="4"/>
      <c r="DX1098" s="4"/>
      <c r="DY1098" s="4"/>
      <c r="DZ1098" s="4"/>
      <c r="EA1098" s="4"/>
      <c r="EB1098" s="4"/>
      <c r="EC1098" s="4"/>
      <c r="ED1098" s="4"/>
      <c r="EE1098" s="4"/>
      <c r="EF1098" s="4"/>
      <c r="EG1098" s="4"/>
      <c r="EH1098" s="4"/>
      <c r="EI1098" s="4"/>
      <c r="EJ1098" s="4"/>
      <c r="EK1098" s="4"/>
      <c r="EL1098" s="4"/>
      <c r="EM1098" s="4"/>
      <c r="EN1098" s="4"/>
      <c r="EO1098" s="4"/>
      <c r="EP1098" s="4"/>
      <c r="EQ1098" s="4"/>
      <c r="ER1098" s="4"/>
      <c r="ES1098" s="4"/>
      <c r="ET1098" s="4"/>
      <c r="EU1098" s="4"/>
      <c r="EV1098" s="4"/>
      <c r="EW1098" s="4"/>
      <c r="EX1098" s="4"/>
      <c r="EY1098" s="4"/>
      <c r="EZ1098" s="4"/>
      <c r="FA1098" s="4"/>
      <c r="FB1098" s="4"/>
      <c r="FC1098" s="4"/>
      <c r="FD1098" s="4"/>
      <c r="FE1098" s="4"/>
      <c r="FF1098" s="4"/>
      <c r="FG1098" s="4"/>
      <c r="FH1098" s="4"/>
      <c r="FI1098" s="4"/>
      <c r="FJ1098" s="4"/>
      <c r="FK1098" s="4"/>
      <c r="FL1098" s="4"/>
      <c r="FM1098" s="4"/>
      <c r="FN1098" s="4"/>
      <c r="FO1098" s="4"/>
      <c r="FP1098" s="4"/>
      <c r="FQ1098" s="4"/>
      <c r="FR1098" s="4"/>
      <c r="FS1098" s="4"/>
      <c r="FT1098" s="4"/>
      <c r="FU1098" s="4"/>
      <c r="FV1098" s="4"/>
      <c r="FW1098" s="4"/>
      <c r="FX1098" s="4"/>
      <c r="FY1098" s="4"/>
      <c r="FZ1098" s="4"/>
      <c r="GA1098" s="4"/>
      <c r="GB1098" s="4"/>
      <c r="GC1098" s="4"/>
      <c r="GD1098" s="4"/>
      <c r="GE1098" s="4"/>
      <c r="GF1098" s="4"/>
      <c r="GG1098" s="4"/>
      <c r="GH1098" s="4"/>
      <c r="GI1098" s="4"/>
      <c r="GJ1098" s="4"/>
      <c r="GK1098" s="4"/>
      <c r="GL1098" s="4"/>
      <c r="GM1098" s="4"/>
      <c r="GN1098" s="4"/>
      <c r="GO1098" s="4"/>
      <c r="GP1098" s="4"/>
      <c r="GQ1098" s="4"/>
      <c r="GR1098" s="4"/>
      <c r="GS1098" s="4"/>
      <c r="GT1098" s="4"/>
      <c r="GU1098" s="4"/>
      <c r="GV1098" s="4"/>
      <c r="GW1098" s="4"/>
      <c r="GX1098" s="4"/>
    </row>
    <row r="1099" spans="1:206" s="3" customFormat="1" x14ac:dyDescent="0.25">
      <c r="A1099" s="15"/>
      <c r="B1099" s="59"/>
      <c r="C1099" s="60"/>
      <c r="D1099" s="17"/>
      <c r="E1099" s="17"/>
      <c r="F1099" s="17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  <c r="BK1099" s="4"/>
      <c r="BL1099" s="4"/>
      <c r="BM1099" s="4"/>
      <c r="BN1099" s="4"/>
      <c r="BO1099" s="4"/>
      <c r="BP1099" s="4"/>
      <c r="BQ1099" s="4"/>
      <c r="BR1099" s="4"/>
      <c r="BS1099" s="4"/>
      <c r="BT1099" s="4"/>
      <c r="BU1099" s="4"/>
      <c r="BV1099" s="4"/>
      <c r="BW1099" s="4"/>
      <c r="BX1099" s="4"/>
      <c r="BY1099" s="4"/>
      <c r="BZ1099" s="4"/>
      <c r="CA1099" s="4"/>
      <c r="CB1099" s="4"/>
      <c r="CC1099" s="4"/>
      <c r="CD1099" s="4"/>
      <c r="CE1099" s="4"/>
      <c r="CF1099" s="4"/>
      <c r="CG1099" s="4"/>
      <c r="CH1099" s="4"/>
      <c r="CI1099" s="4"/>
      <c r="CJ1099" s="4"/>
      <c r="CK1099" s="4"/>
      <c r="CL1099" s="4"/>
      <c r="CM1099" s="4"/>
      <c r="CN1099" s="4"/>
      <c r="CO1099" s="4"/>
      <c r="CP1099" s="4"/>
      <c r="CQ1099" s="4"/>
      <c r="CR1099" s="4"/>
      <c r="CS1099" s="4"/>
      <c r="CT1099" s="4"/>
      <c r="CU1099" s="4"/>
      <c r="CV1099" s="4"/>
      <c r="CW1099" s="4"/>
      <c r="CX1099" s="4"/>
      <c r="CY1099" s="4"/>
      <c r="CZ1099" s="4"/>
      <c r="DA1099" s="4"/>
      <c r="DB1099" s="4"/>
      <c r="DC1099" s="4"/>
      <c r="DD1099" s="4"/>
      <c r="DE1099" s="4"/>
      <c r="DF1099" s="4"/>
      <c r="DG1099" s="4"/>
      <c r="DH1099" s="4"/>
      <c r="DI1099" s="4"/>
      <c r="DJ1099" s="4"/>
      <c r="DK1099" s="4"/>
      <c r="DL1099" s="4"/>
      <c r="DM1099" s="4"/>
      <c r="DN1099" s="4"/>
      <c r="DO1099" s="4"/>
      <c r="DP1099" s="4"/>
      <c r="DQ1099" s="4"/>
      <c r="DR1099" s="4"/>
      <c r="DS1099" s="4"/>
      <c r="DT1099" s="4"/>
      <c r="DU1099" s="4"/>
      <c r="DV1099" s="4"/>
      <c r="DW1099" s="4"/>
      <c r="DX1099" s="4"/>
      <c r="DY1099" s="4"/>
      <c r="DZ1099" s="4"/>
      <c r="EA1099" s="4"/>
      <c r="EB1099" s="4"/>
      <c r="EC1099" s="4"/>
      <c r="ED1099" s="4"/>
      <c r="EE1099" s="4"/>
      <c r="EF1099" s="4"/>
      <c r="EG1099" s="4"/>
      <c r="EH1099" s="4"/>
      <c r="EI1099" s="4"/>
      <c r="EJ1099" s="4"/>
      <c r="EK1099" s="4"/>
      <c r="EL1099" s="4"/>
      <c r="EM1099" s="4"/>
      <c r="EN1099" s="4"/>
      <c r="EO1099" s="4"/>
      <c r="EP1099" s="4"/>
      <c r="EQ1099" s="4"/>
      <c r="ER1099" s="4"/>
      <c r="ES1099" s="4"/>
      <c r="ET1099" s="4"/>
      <c r="EU1099" s="4"/>
      <c r="EV1099" s="4"/>
      <c r="EW1099" s="4"/>
      <c r="EX1099" s="4"/>
      <c r="EY1099" s="4"/>
      <c r="EZ1099" s="4"/>
      <c r="FA1099" s="4"/>
      <c r="FB1099" s="4"/>
      <c r="FC1099" s="4"/>
      <c r="FD1099" s="4"/>
      <c r="FE1099" s="4"/>
      <c r="FF1099" s="4"/>
      <c r="FG1099" s="4"/>
      <c r="FH1099" s="4"/>
      <c r="FI1099" s="4"/>
      <c r="FJ1099" s="4"/>
      <c r="FK1099" s="4"/>
      <c r="FL1099" s="4"/>
      <c r="FM1099" s="4"/>
      <c r="FN1099" s="4"/>
      <c r="FO1099" s="4"/>
      <c r="FP1099" s="4"/>
      <c r="FQ1099" s="4"/>
      <c r="FR1099" s="4"/>
      <c r="FS1099" s="4"/>
      <c r="FT1099" s="4"/>
      <c r="FU1099" s="4"/>
      <c r="FV1099" s="4"/>
      <c r="FW1099" s="4"/>
      <c r="FX1099" s="4"/>
      <c r="FY1099" s="4"/>
      <c r="FZ1099" s="4"/>
      <c r="GA1099" s="4"/>
      <c r="GB1099" s="4"/>
      <c r="GC1099" s="4"/>
      <c r="GD1099" s="4"/>
      <c r="GE1099" s="4"/>
      <c r="GF1099" s="4"/>
      <c r="GG1099" s="4"/>
      <c r="GH1099" s="4"/>
      <c r="GI1099" s="4"/>
      <c r="GJ1099" s="4"/>
      <c r="GK1099" s="4"/>
      <c r="GL1099" s="4"/>
      <c r="GM1099" s="4"/>
      <c r="GN1099" s="4"/>
      <c r="GO1099" s="4"/>
      <c r="GP1099" s="4"/>
      <c r="GQ1099" s="4"/>
      <c r="GR1099" s="4"/>
      <c r="GS1099" s="4"/>
      <c r="GT1099" s="4"/>
      <c r="GU1099" s="4"/>
      <c r="GV1099" s="4"/>
      <c r="GW1099" s="4"/>
      <c r="GX1099" s="4"/>
    </row>
    <row r="1100" spans="1:206" s="3" customFormat="1" x14ac:dyDescent="0.25">
      <c r="A1100" s="15"/>
      <c r="B1100" s="59"/>
      <c r="C1100" s="60"/>
      <c r="D1100" s="17"/>
      <c r="E1100" s="17"/>
      <c r="F1100" s="17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  <c r="BK1100" s="4"/>
      <c r="BL1100" s="4"/>
      <c r="BM1100" s="4"/>
      <c r="BN1100" s="4"/>
      <c r="BO1100" s="4"/>
      <c r="BP1100" s="4"/>
      <c r="BQ1100" s="4"/>
      <c r="BR1100" s="4"/>
      <c r="BS1100" s="4"/>
      <c r="BT1100" s="4"/>
      <c r="BU1100" s="4"/>
      <c r="BV1100" s="4"/>
      <c r="BW1100" s="4"/>
      <c r="BX1100" s="4"/>
      <c r="BY1100" s="4"/>
      <c r="BZ1100" s="4"/>
      <c r="CA1100" s="4"/>
      <c r="CB1100" s="4"/>
      <c r="CC1100" s="4"/>
      <c r="CD1100" s="4"/>
      <c r="CE1100" s="4"/>
      <c r="CF1100" s="4"/>
      <c r="CG1100" s="4"/>
      <c r="CH1100" s="4"/>
      <c r="CI1100" s="4"/>
      <c r="CJ1100" s="4"/>
      <c r="CK1100" s="4"/>
      <c r="CL1100" s="4"/>
      <c r="CM1100" s="4"/>
      <c r="CN1100" s="4"/>
      <c r="CO1100" s="4"/>
      <c r="CP1100" s="4"/>
      <c r="CQ1100" s="4"/>
      <c r="CR1100" s="4"/>
      <c r="CS1100" s="4"/>
      <c r="CT1100" s="4"/>
      <c r="CU1100" s="4"/>
      <c r="CV1100" s="4"/>
      <c r="CW1100" s="4"/>
      <c r="CX1100" s="4"/>
      <c r="CY1100" s="4"/>
      <c r="CZ1100" s="4"/>
      <c r="DA1100" s="4"/>
      <c r="DB1100" s="4"/>
      <c r="DC1100" s="4"/>
      <c r="DD1100" s="4"/>
      <c r="DE1100" s="4"/>
      <c r="DF1100" s="4"/>
      <c r="DG1100" s="4"/>
      <c r="DH1100" s="4"/>
      <c r="DI1100" s="4"/>
      <c r="DJ1100" s="4"/>
      <c r="DK1100" s="4"/>
      <c r="DL1100" s="4"/>
      <c r="DM1100" s="4"/>
      <c r="DN1100" s="4"/>
      <c r="DO1100" s="4"/>
      <c r="DP1100" s="4"/>
      <c r="DQ1100" s="4"/>
      <c r="DR1100" s="4"/>
      <c r="DS1100" s="4"/>
      <c r="DT1100" s="4"/>
      <c r="DU1100" s="4"/>
      <c r="DV1100" s="4"/>
      <c r="DW1100" s="4"/>
      <c r="DX1100" s="4"/>
      <c r="DY1100" s="4"/>
      <c r="DZ1100" s="4"/>
      <c r="EA1100" s="4"/>
      <c r="EB1100" s="4"/>
      <c r="EC1100" s="4"/>
      <c r="ED1100" s="4"/>
      <c r="EE1100" s="4"/>
      <c r="EF1100" s="4"/>
      <c r="EG1100" s="4"/>
      <c r="EH1100" s="4"/>
      <c r="EI1100" s="4"/>
      <c r="EJ1100" s="4"/>
      <c r="EK1100" s="4"/>
      <c r="EL1100" s="4"/>
      <c r="EM1100" s="4"/>
      <c r="EN1100" s="4"/>
      <c r="EO1100" s="4"/>
      <c r="EP1100" s="4"/>
      <c r="EQ1100" s="4"/>
      <c r="ER1100" s="4"/>
      <c r="ES1100" s="4"/>
      <c r="ET1100" s="4"/>
      <c r="EU1100" s="4"/>
      <c r="EV1100" s="4"/>
      <c r="EW1100" s="4"/>
      <c r="EX1100" s="4"/>
      <c r="EY1100" s="4"/>
      <c r="EZ1100" s="4"/>
      <c r="FA1100" s="4"/>
      <c r="FB1100" s="4"/>
      <c r="FC1100" s="4"/>
      <c r="FD1100" s="4"/>
      <c r="FE1100" s="4"/>
      <c r="FF1100" s="4"/>
      <c r="FG1100" s="4"/>
      <c r="FH1100" s="4"/>
      <c r="FI1100" s="4"/>
      <c r="FJ1100" s="4"/>
      <c r="FK1100" s="4"/>
      <c r="FL1100" s="4"/>
      <c r="FM1100" s="4"/>
      <c r="FN1100" s="4"/>
      <c r="FO1100" s="4"/>
      <c r="FP1100" s="4"/>
      <c r="FQ1100" s="4"/>
      <c r="FR1100" s="4"/>
      <c r="FS1100" s="4"/>
      <c r="FT1100" s="4"/>
      <c r="FU1100" s="4"/>
      <c r="FV1100" s="4"/>
      <c r="FW1100" s="4"/>
      <c r="FX1100" s="4"/>
      <c r="FY1100" s="4"/>
      <c r="FZ1100" s="4"/>
      <c r="GA1100" s="4"/>
      <c r="GB1100" s="4"/>
      <c r="GC1100" s="4"/>
      <c r="GD1100" s="4"/>
      <c r="GE1100" s="4"/>
      <c r="GF1100" s="4"/>
      <c r="GG1100" s="4"/>
      <c r="GH1100" s="4"/>
      <c r="GI1100" s="4"/>
      <c r="GJ1100" s="4"/>
      <c r="GK1100" s="4"/>
      <c r="GL1100" s="4"/>
      <c r="GM1100" s="4"/>
      <c r="GN1100" s="4"/>
      <c r="GO1100" s="4"/>
      <c r="GP1100" s="4"/>
      <c r="GQ1100" s="4"/>
      <c r="GR1100" s="4"/>
      <c r="GS1100" s="4"/>
      <c r="GT1100" s="4"/>
      <c r="GU1100" s="4"/>
      <c r="GV1100" s="4"/>
      <c r="GW1100" s="4"/>
      <c r="GX1100" s="4"/>
    </row>
    <row r="1101" spans="1:206" s="3" customFormat="1" x14ac:dyDescent="0.25">
      <c r="A1101" s="15"/>
      <c r="B1101" s="59"/>
      <c r="C1101" s="60"/>
      <c r="D1101" s="17"/>
      <c r="E1101" s="17"/>
      <c r="F1101" s="17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  <c r="BK1101" s="4"/>
      <c r="BL1101" s="4"/>
      <c r="BM1101" s="4"/>
      <c r="BN1101" s="4"/>
      <c r="BO1101" s="4"/>
      <c r="BP1101" s="4"/>
      <c r="BQ1101" s="4"/>
      <c r="BR1101" s="4"/>
      <c r="BS1101" s="4"/>
      <c r="BT1101" s="4"/>
      <c r="BU1101" s="4"/>
      <c r="BV1101" s="4"/>
      <c r="BW1101" s="4"/>
      <c r="BX1101" s="4"/>
      <c r="BY1101" s="4"/>
      <c r="BZ1101" s="4"/>
      <c r="CA1101" s="4"/>
      <c r="CB1101" s="4"/>
      <c r="CC1101" s="4"/>
      <c r="CD1101" s="4"/>
      <c r="CE1101" s="4"/>
      <c r="CF1101" s="4"/>
      <c r="CG1101" s="4"/>
      <c r="CH1101" s="4"/>
      <c r="CI1101" s="4"/>
      <c r="CJ1101" s="4"/>
      <c r="CK1101" s="4"/>
      <c r="CL1101" s="4"/>
      <c r="CM1101" s="4"/>
      <c r="CN1101" s="4"/>
      <c r="CO1101" s="4"/>
      <c r="CP1101" s="4"/>
      <c r="CQ1101" s="4"/>
      <c r="CR1101" s="4"/>
      <c r="CS1101" s="4"/>
      <c r="CT1101" s="4"/>
      <c r="CU1101" s="4"/>
      <c r="CV1101" s="4"/>
      <c r="CW1101" s="4"/>
      <c r="CX1101" s="4"/>
      <c r="CY1101" s="4"/>
      <c r="CZ1101" s="4"/>
      <c r="DA1101" s="4"/>
      <c r="DB1101" s="4"/>
      <c r="DC1101" s="4"/>
      <c r="DD1101" s="4"/>
      <c r="DE1101" s="4"/>
      <c r="DF1101" s="4"/>
      <c r="DG1101" s="4"/>
      <c r="DH1101" s="4"/>
      <c r="DI1101" s="4"/>
      <c r="DJ1101" s="4"/>
      <c r="DK1101" s="4"/>
      <c r="DL1101" s="4"/>
      <c r="DM1101" s="4"/>
      <c r="DN1101" s="4"/>
      <c r="DO1101" s="4"/>
      <c r="DP1101" s="4"/>
      <c r="DQ1101" s="4"/>
      <c r="DR1101" s="4"/>
      <c r="DS1101" s="4"/>
      <c r="DT1101" s="4"/>
      <c r="DU1101" s="4"/>
      <c r="DV1101" s="4"/>
      <c r="DW1101" s="4"/>
      <c r="DX1101" s="4"/>
      <c r="DY1101" s="4"/>
      <c r="DZ1101" s="4"/>
      <c r="EA1101" s="4"/>
      <c r="EB1101" s="4"/>
      <c r="EC1101" s="4"/>
      <c r="ED1101" s="4"/>
      <c r="EE1101" s="4"/>
      <c r="EF1101" s="4"/>
      <c r="EG1101" s="4"/>
      <c r="EH1101" s="4"/>
      <c r="EI1101" s="4"/>
      <c r="EJ1101" s="4"/>
      <c r="EK1101" s="4"/>
      <c r="EL1101" s="4"/>
      <c r="EM1101" s="4"/>
      <c r="EN1101" s="4"/>
      <c r="EO1101" s="4"/>
      <c r="EP1101" s="4"/>
      <c r="EQ1101" s="4"/>
      <c r="ER1101" s="4"/>
      <c r="ES1101" s="4"/>
      <c r="ET1101" s="4"/>
      <c r="EU1101" s="4"/>
      <c r="EV1101" s="4"/>
      <c r="EW1101" s="4"/>
      <c r="EX1101" s="4"/>
      <c r="EY1101" s="4"/>
      <c r="EZ1101" s="4"/>
      <c r="FA1101" s="4"/>
      <c r="FB1101" s="4"/>
      <c r="FC1101" s="4"/>
      <c r="FD1101" s="4"/>
      <c r="FE1101" s="4"/>
      <c r="FF1101" s="4"/>
      <c r="FG1101" s="4"/>
      <c r="FH1101" s="4"/>
      <c r="FI1101" s="4"/>
      <c r="FJ1101" s="4"/>
      <c r="FK1101" s="4"/>
      <c r="FL1101" s="4"/>
      <c r="FM1101" s="4"/>
      <c r="FN1101" s="4"/>
      <c r="FO1101" s="4"/>
      <c r="FP1101" s="4"/>
      <c r="FQ1101" s="4"/>
      <c r="FR1101" s="4"/>
      <c r="FS1101" s="4"/>
      <c r="FT1101" s="4"/>
      <c r="FU1101" s="4"/>
      <c r="FV1101" s="4"/>
      <c r="FW1101" s="4"/>
      <c r="FX1101" s="4"/>
      <c r="FY1101" s="4"/>
      <c r="FZ1101" s="4"/>
      <c r="GA1101" s="4"/>
      <c r="GB1101" s="4"/>
      <c r="GC1101" s="4"/>
      <c r="GD1101" s="4"/>
      <c r="GE1101" s="4"/>
      <c r="GF1101" s="4"/>
      <c r="GG1101" s="4"/>
      <c r="GH1101" s="4"/>
      <c r="GI1101" s="4"/>
      <c r="GJ1101" s="4"/>
      <c r="GK1101" s="4"/>
      <c r="GL1101" s="4"/>
      <c r="GM1101" s="4"/>
      <c r="GN1101" s="4"/>
      <c r="GO1101" s="4"/>
      <c r="GP1101" s="4"/>
      <c r="GQ1101" s="4"/>
      <c r="GR1101" s="4"/>
      <c r="GS1101" s="4"/>
      <c r="GT1101" s="4"/>
      <c r="GU1101" s="4"/>
      <c r="GV1101" s="4"/>
      <c r="GW1101" s="4"/>
      <c r="GX1101" s="4"/>
    </row>
    <row r="1102" spans="1:206" s="3" customFormat="1" x14ac:dyDescent="0.25">
      <c r="A1102" s="15"/>
      <c r="B1102" s="59"/>
      <c r="C1102" s="60"/>
      <c r="D1102" s="17"/>
      <c r="E1102" s="17"/>
      <c r="F1102" s="17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  <c r="BK1102" s="4"/>
      <c r="BL1102" s="4"/>
      <c r="BM1102" s="4"/>
      <c r="BN1102" s="4"/>
      <c r="BO1102" s="4"/>
      <c r="BP1102" s="4"/>
      <c r="BQ1102" s="4"/>
      <c r="BR1102" s="4"/>
      <c r="BS1102" s="4"/>
      <c r="BT1102" s="4"/>
      <c r="BU1102" s="4"/>
      <c r="BV1102" s="4"/>
      <c r="BW1102" s="4"/>
      <c r="BX1102" s="4"/>
      <c r="BY1102" s="4"/>
      <c r="BZ1102" s="4"/>
      <c r="CA1102" s="4"/>
      <c r="CB1102" s="4"/>
      <c r="CC1102" s="4"/>
      <c r="CD1102" s="4"/>
      <c r="CE1102" s="4"/>
      <c r="CF1102" s="4"/>
      <c r="CG1102" s="4"/>
      <c r="CH1102" s="4"/>
      <c r="CI1102" s="4"/>
      <c r="CJ1102" s="4"/>
      <c r="CK1102" s="4"/>
      <c r="CL1102" s="4"/>
      <c r="CM1102" s="4"/>
      <c r="CN1102" s="4"/>
      <c r="CO1102" s="4"/>
      <c r="CP1102" s="4"/>
      <c r="CQ1102" s="4"/>
      <c r="CR1102" s="4"/>
      <c r="CS1102" s="4"/>
      <c r="CT1102" s="4"/>
      <c r="CU1102" s="4"/>
      <c r="CV1102" s="4"/>
      <c r="CW1102" s="4"/>
      <c r="CX1102" s="4"/>
      <c r="CY1102" s="4"/>
      <c r="CZ1102" s="4"/>
      <c r="DA1102" s="4"/>
      <c r="DB1102" s="4"/>
      <c r="DC1102" s="4"/>
      <c r="DD1102" s="4"/>
      <c r="DE1102" s="4"/>
      <c r="DF1102" s="4"/>
      <c r="DG1102" s="4"/>
      <c r="DH1102" s="4"/>
      <c r="DI1102" s="4"/>
      <c r="DJ1102" s="4"/>
      <c r="DK1102" s="4"/>
      <c r="DL1102" s="4"/>
      <c r="DM1102" s="4"/>
      <c r="DN1102" s="4"/>
      <c r="DO1102" s="4"/>
      <c r="DP1102" s="4"/>
      <c r="DQ1102" s="4"/>
      <c r="DR1102" s="4"/>
      <c r="DS1102" s="4"/>
      <c r="DT1102" s="4"/>
      <c r="DU1102" s="4"/>
      <c r="DV1102" s="4"/>
      <c r="DW1102" s="4"/>
      <c r="DX1102" s="4"/>
      <c r="DY1102" s="4"/>
      <c r="DZ1102" s="4"/>
      <c r="EA1102" s="4"/>
      <c r="EB1102" s="4"/>
      <c r="EC1102" s="4"/>
      <c r="ED1102" s="4"/>
      <c r="EE1102" s="4"/>
      <c r="EF1102" s="4"/>
      <c r="EG1102" s="4"/>
      <c r="EH1102" s="4"/>
      <c r="EI1102" s="4"/>
      <c r="EJ1102" s="4"/>
      <c r="EK1102" s="4"/>
      <c r="EL1102" s="4"/>
      <c r="EM1102" s="4"/>
      <c r="EN1102" s="4"/>
      <c r="EO1102" s="4"/>
      <c r="EP1102" s="4"/>
      <c r="EQ1102" s="4"/>
      <c r="ER1102" s="4"/>
      <c r="ES1102" s="4"/>
      <c r="ET1102" s="4"/>
      <c r="EU1102" s="4"/>
      <c r="EV1102" s="4"/>
      <c r="EW1102" s="4"/>
      <c r="EX1102" s="4"/>
      <c r="EY1102" s="4"/>
      <c r="EZ1102" s="4"/>
      <c r="FA1102" s="4"/>
      <c r="FB1102" s="4"/>
      <c r="FC1102" s="4"/>
      <c r="FD1102" s="4"/>
      <c r="FE1102" s="4"/>
      <c r="FF1102" s="4"/>
      <c r="FG1102" s="4"/>
      <c r="FH1102" s="4"/>
      <c r="FI1102" s="4"/>
      <c r="FJ1102" s="4"/>
      <c r="FK1102" s="4"/>
      <c r="FL1102" s="4"/>
      <c r="FM1102" s="4"/>
      <c r="FN1102" s="4"/>
      <c r="FO1102" s="4"/>
      <c r="FP1102" s="4"/>
      <c r="FQ1102" s="4"/>
      <c r="FR1102" s="4"/>
      <c r="FS1102" s="4"/>
      <c r="FT1102" s="4"/>
      <c r="FU1102" s="4"/>
      <c r="FV1102" s="4"/>
      <c r="FW1102" s="4"/>
      <c r="FX1102" s="4"/>
      <c r="FY1102" s="4"/>
      <c r="FZ1102" s="4"/>
      <c r="GA1102" s="4"/>
      <c r="GB1102" s="4"/>
      <c r="GC1102" s="4"/>
      <c r="GD1102" s="4"/>
      <c r="GE1102" s="4"/>
      <c r="GF1102" s="4"/>
      <c r="GG1102" s="4"/>
      <c r="GH1102" s="4"/>
      <c r="GI1102" s="4"/>
      <c r="GJ1102" s="4"/>
      <c r="GK1102" s="4"/>
      <c r="GL1102" s="4"/>
      <c r="GM1102" s="4"/>
      <c r="GN1102" s="4"/>
      <c r="GO1102" s="4"/>
      <c r="GP1102" s="4"/>
      <c r="GQ1102" s="4"/>
      <c r="GR1102" s="4"/>
      <c r="GS1102" s="4"/>
      <c r="GT1102" s="4"/>
      <c r="GU1102" s="4"/>
      <c r="GV1102" s="4"/>
      <c r="GW1102" s="4"/>
      <c r="GX1102" s="4"/>
    </row>
    <row r="1103" spans="1:206" s="3" customFormat="1" x14ac:dyDescent="0.25">
      <c r="A1103" s="15"/>
      <c r="B1103" s="59"/>
      <c r="C1103" s="60"/>
      <c r="D1103" s="17"/>
      <c r="E1103" s="17"/>
      <c r="F1103" s="17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  <c r="BK1103" s="4"/>
      <c r="BL1103" s="4"/>
      <c r="BM1103" s="4"/>
      <c r="BN1103" s="4"/>
      <c r="BO1103" s="4"/>
      <c r="BP1103" s="4"/>
      <c r="BQ1103" s="4"/>
      <c r="BR1103" s="4"/>
      <c r="BS1103" s="4"/>
      <c r="BT1103" s="4"/>
      <c r="BU1103" s="4"/>
      <c r="BV1103" s="4"/>
      <c r="BW1103" s="4"/>
      <c r="BX1103" s="4"/>
      <c r="BY1103" s="4"/>
      <c r="BZ1103" s="4"/>
      <c r="CA1103" s="4"/>
      <c r="CB1103" s="4"/>
      <c r="CC1103" s="4"/>
      <c r="CD1103" s="4"/>
      <c r="CE1103" s="4"/>
      <c r="CF1103" s="4"/>
      <c r="CG1103" s="4"/>
      <c r="CH1103" s="4"/>
      <c r="CI1103" s="4"/>
      <c r="CJ1103" s="4"/>
      <c r="CK1103" s="4"/>
      <c r="CL1103" s="4"/>
      <c r="CM1103" s="4"/>
      <c r="CN1103" s="4"/>
      <c r="CO1103" s="4"/>
      <c r="CP1103" s="4"/>
      <c r="CQ1103" s="4"/>
      <c r="CR1103" s="4"/>
      <c r="CS1103" s="4"/>
      <c r="CT1103" s="4"/>
      <c r="CU1103" s="4"/>
      <c r="CV1103" s="4"/>
      <c r="CW1103" s="4"/>
      <c r="CX1103" s="4"/>
      <c r="CY1103" s="4"/>
      <c r="CZ1103" s="4"/>
      <c r="DA1103" s="4"/>
      <c r="DB1103" s="4"/>
      <c r="DC1103" s="4"/>
      <c r="DD1103" s="4"/>
      <c r="DE1103" s="4"/>
      <c r="DF1103" s="4"/>
      <c r="DG1103" s="4"/>
      <c r="DH1103" s="4"/>
      <c r="DI1103" s="4"/>
      <c r="DJ1103" s="4"/>
      <c r="DK1103" s="4"/>
      <c r="DL1103" s="4"/>
      <c r="DM1103" s="4"/>
      <c r="DN1103" s="4"/>
      <c r="DO1103" s="4"/>
      <c r="DP1103" s="4"/>
      <c r="DQ1103" s="4"/>
      <c r="DR1103" s="4"/>
      <c r="DS1103" s="4"/>
      <c r="DT1103" s="4"/>
      <c r="DU1103" s="4"/>
      <c r="DV1103" s="4"/>
      <c r="DW1103" s="4"/>
      <c r="DX1103" s="4"/>
      <c r="DY1103" s="4"/>
      <c r="DZ1103" s="4"/>
      <c r="EA1103" s="4"/>
      <c r="EB1103" s="4"/>
      <c r="EC1103" s="4"/>
      <c r="ED1103" s="4"/>
      <c r="EE1103" s="4"/>
      <c r="EF1103" s="4"/>
      <c r="EG1103" s="4"/>
      <c r="EH1103" s="4"/>
      <c r="EI1103" s="4"/>
      <c r="EJ1103" s="4"/>
      <c r="EK1103" s="4"/>
      <c r="EL1103" s="4"/>
      <c r="EM1103" s="4"/>
      <c r="EN1103" s="4"/>
      <c r="EO1103" s="4"/>
      <c r="EP1103" s="4"/>
      <c r="EQ1103" s="4"/>
      <c r="ER1103" s="4"/>
      <c r="ES1103" s="4"/>
      <c r="ET1103" s="4"/>
      <c r="EU1103" s="4"/>
      <c r="EV1103" s="4"/>
      <c r="EW1103" s="4"/>
      <c r="EX1103" s="4"/>
      <c r="EY1103" s="4"/>
      <c r="EZ1103" s="4"/>
      <c r="FA1103" s="4"/>
      <c r="FB1103" s="4"/>
      <c r="FC1103" s="4"/>
      <c r="FD1103" s="4"/>
      <c r="FE1103" s="4"/>
      <c r="FF1103" s="4"/>
      <c r="FG1103" s="4"/>
      <c r="FH1103" s="4"/>
      <c r="FI1103" s="4"/>
      <c r="FJ1103" s="4"/>
      <c r="FK1103" s="4"/>
      <c r="FL1103" s="4"/>
      <c r="FM1103" s="4"/>
      <c r="FN1103" s="4"/>
      <c r="FO1103" s="4"/>
      <c r="FP1103" s="4"/>
      <c r="FQ1103" s="4"/>
      <c r="FR1103" s="4"/>
      <c r="FS1103" s="4"/>
      <c r="FT1103" s="4"/>
      <c r="FU1103" s="4"/>
      <c r="FV1103" s="4"/>
      <c r="FW1103" s="4"/>
      <c r="FX1103" s="4"/>
      <c r="FY1103" s="4"/>
      <c r="FZ1103" s="4"/>
      <c r="GA1103" s="4"/>
      <c r="GB1103" s="4"/>
      <c r="GC1103" s="4"/>
      <c r="GD1103" s="4"/>
      <c r="GE1103" s="4"/>
      <c r="GF1103" s="4"/>
      <c r="GG1103" s="4"/>
      <c r="GH1103" s="4"/>
      <c r="GI1103" s="4"/>
      <c r="GJ1103" s="4"/>
      <c r="GK1103" s="4"/>
      <c r="GL1103" s="4"/>
      <c r="GM1103" s="4"/>
      <c r="GN1103" s="4"/>
      <c r="GO1103" s="4"/>
      <c r="GP1103" s="4"/>
      <c r="GQ1103" s="4"/>
      <c r="GR1103" s="4"/>
      <c r="GS1103" s="4"/>
      <c r="GT1103" s="4"/>
      <c r="GU1103" s="4"/>
      <c r="GV1103" s="4"/>
      <c r="GW1103" s="4"/>
      <c r="GX1103" s="4"/>
    </row>
    <row r="1104" spans="1:206" s="3" customFormat="1" x14ac:dyDescent="0.25">
      <c r="A1104" s="15"/>
      <c r="B1104" s="59"/>
      <c r="C1104" s="60"/>
      <c r="D1104" s="17"/>
      <c r="E1104" s="17"/>
      <c r="F1104" s="17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  <c r="BK1104" s="4"/>
      <c r="BL1104" s="4"/>
      <c r="BM1104" s="4"/>
      <c r="BN1104" s="4"/>
      <c r="BO1104" s="4"/>
      <c r="BP1104" s="4"/>
      <c r="BQ1104" s="4"/>
      <c r="BR1104" s="4"/>
      <c r="BS1104" s="4"/>
      <c r="BT1104" s="4"/>
      <c r="BU1104" s="4"/>
      <c r="BV1104" s="4"/>
      <c r="BW1104" s="4"/>
      <c r="BX1104" s="4"/>
      <c r="BY1104" s="4"/>
      <c r="BZ1104" s="4"/>
      <c r="CA1104" s="4"/>
      <c r="CB1104" s="4"/>
      <c r="CC1104" s="4"/>
      <c r="CD1104" s="4"/>
      <c r="CE1104" s="4"/>
      <c r="CF1104" s="4"/>
      <c r="CG1104" s="4"/>
      <c r="CH1104" s="4"/>
      <c r="CI1104" s="4"/>
      <c r="CJ1104" s="4"/>
      <c r="CK1104" s="4"/>
      <c r="CL1104" s="4"/>
      <c r="CM1104" s="4"/>
      <c r="CN1104" s="4"/>
      <c r="CO1104" s="4"/>
      <c r="CP1104" s="4"/>
      <c r="CQ1104" s="4"/>
      <c r="CR1104" s="4"/>
      <c r="CS1104" s="4"/>
      <c r="CT1104" s="4"/>
      <c r="CU1104" s="4"/>
      <c r="CV1104" s="4"/>
      <c r="CW1104" s="4"/>
      <c r="CX1104" s="4"/>
      <c r="CY1104" s="4"/>
      <c r="CZ1104" s="4"/>
      <c r="DA1104" s="4"/>
      <c r="DB1104" s="4"/>
      <c r="DC1104" s="4"/>
      <c r="DD1104" s="4"/>
      <c r="DE1104" s="4"/>
      <c r="DF1104" s="4"/>
      <c r="DG1104" s="4"/>
      <c r="DH1104" s="4"/>
      <c r="DI1104" s="4"/>
      <c r="DJ1104" s="4"/>
      <c r="DK1104" s="4"/>
      <c r="DL1104" s="4"/>
      <c r="DM1104" s="4"/>
      <c r="DN1104" s="4"/>
      <c r="DO1104" s="4"/>
      <c r="DP1104" s="4"/>
      <c r="DQ1104" s="4"/>
      <c r="DR1104" s="4"/>
      <c r="DS1104" s="4"/>
      <c r="DT1104" s="4"/>
      <c r="DU1104" s="4"/>
      <c r="DV1104" s="4"/>
      <c r="DW1104" s="4"/>
      <c r="DX1104" s="4"/>
      <c r="DY1104" s="4"/>
      <c r="DZ1104" s="4"/>
      <c r="EA1104" s="4"/>
      <c r="EB1104" s="4"/>
      <c r="EC1104" s="4"/>
      <c r="ED1104" s="4"/>
      <c r="EE1104" s="4"/>
      <c r="EF1104" s="4"/>
      <c r="EG1104" s="4"/>
      <c r="EH1104" s="4"/>
      <c r="EI1104" s="4"/>
      <c r="EJ1104" s="4"/>
      <c r="EK1104" s="4"/>
      <c r="EL1104" s="4"/>
      <c r="EM1104" s="4"/>
      <c r="EN1104" s="4"/>
      <c r="EO1104" s="4"/>
      <c r="EP1104" s="4"/>
      <c r="EQ1104" s="4"/>
      <c r="ER1104" s="4"/>
      <c r="ES1104" s="4"/>
      <c r="ET1104" s="4"/>
      <c r="EU1104" s="4"/>
      <c r="EV1104" s="4"/>
      <c r="EW1104" s="4"/>
      <c r="EX1104" s="4"/>
      <c r="EY1104" s="4"/>
      <c r="EZ1104" s="4"/>
      <c r="FA1104" s="4"/>
      <c r="FB1104" s="4"/>
      <c r="FC1104" s="4"/>
      <c r="FD1104" s="4"/>
      <c r="FE1104" s="4"/>
      <c r="FF1104" s="4"/>
      <c r="FG1104" s="4"/>
      <c r="FH1104" s="4"/>
      <c r="FI1104" s="4"/>
      <c r="FJ1104" s="4"/>
      <c r="FK1104" s="4"/>
      <c r="FL1104" s="4"/>
      <c r="FM1104" s="4"/>
      <c r="FN1104" s="4"/>
      <c r="FO1104" s="4"/>
      <c r="FP1104" s="4"/>
      <c r="FQ1104" s="4"/>
      <c r="FR1104" s="4"/>
      <c r="FS1104" s="4"/>
      <c r="FT1104" s="4"/>
      <c r="FU1104" s="4"/>
      <c r="FV1104" s="4"/>
      <c r="FW1104" s="4"/>
      <c r="FX1104" s="4"/>
      <c r="FY1104" s="4"/>
      <c r="FZ1104" s="4"/>
      <c r="GA1104" s="4"/>
      <c r="GB1104" s="4"/>
      <c r="GC1104" s="4"/>
      <c r="GD1104" s="4"/>
      <c r="GE1104" s="4"/>
      <c r="GF1104" s="4"/>
      <c r="GG1104" s="4"/>
      <c r="GH1104" s="4"/>
      <c r="GI1104" s="4"/>
      <c r="GJ1104" s="4"/>
      <c r="GK1104" s="4"/>
      <c r="GL1104" s="4"/>
      <c r="GM1104" s="4"/>
      <c r="GN1104" s="4"/>
      <c r="GO1104" s="4"/>
      <c r="GP1104" s="4"/>
      <c r="GQ1104" s="4"/>
      <c r="GR1104" s="4"/>
      <c r="GS1104" s="4"/>
      <c r="GT1104" s="4"/>
      <c r="GU1104" s="4"/>
      <c r="GV1104" s="4"/>
      <c r="GW1104" s="4"/>
      <c r="GX1104" s="4"/>
    </row>
    <row r="1105" spans="1:206" s="3" customFormat="1" x14ac:dyDescent="0.25">
      <c r="A1105" s="15"/>
      <c r="B1105" s="59"/>
      <c r="C1105" s="60"/>
      <c r="D1105" s="17"/>
      <c r="E1105" s="17"/>
      <c r="F1105" s="17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  <c r="BK1105" s="4"/>
      <c r="BL1105" s="4"/>
      <c r="BM1105" s="4"/>
      <c r="BN1105" s="4"/>
      <c r="BO1105" s="4"/>
      <c r="BP1105" s="4"/>
      <c r="BQ1105" s="4"/>
      <c r="BR1105" s="4"/>
      <c r="BS1105" s="4"/>
      <c r="BT1105" s="4"/>
      <c r="BU1105" s="4"/>
      <c r="BV1105" s="4"/>
      <c r="BW1105" s="4"/>
      <c r="BX1105" s="4"/>
      <c r="BY1105" s="4"/>
      <c r="BZ1105" s="4"/>
      <c r="CA1105" s="4"/>
      <c r="CB1105" s="4"/>
      <c r="CC1105" s="4"/>
      <c r="CD1105" s="4"/>
      <c r="CE1105" s="4"/>
      <c r="CF1105" s="4"/>
      <c r="CG1105" s="4"/>
      <c r="CH1105" s="4"/>
      <c r="CI1105" s="4"/>
      <c r="CJ1105" s="4"/>
      <c r="CK1105" s="4"/>
      <c r="CL1105" s="4"/>
      <c r="CM1105" s="4"/>
      <c r="CN1105" s="4"/>
      <c r="CO1105" s="4"/>
      <c r="CP1105" s="4"/>
      <c r="CQ1105" s="4"/>
      <c r="CR1105" s="4"/>
      <c r="CS1105" s="4"/>
      <c r="CT1105" s="4"/>
      <c r="CU1105" s="4"/>
      <c r="CV1105" s="4"/>
      <c r="CW1105" s="4"/>
      <c r="CX1105" s="4"/>
      <c r="CY1105" s="4"/>
      <c r="CZ1105" s="4"/>
      <c r="DA1105" s="4"/>
      <c r="DB1105" s="4"/>
      <c r="DC1105" s="4"/>
      <c r="DD1105" s="4"/>
      <c r="DE1105" s="4"/>
      <c r="DF1105" s="4"/>
      <c r="DG1105" s="4"/>
      <c r="DH1105" s="4"/>
      <c r="DI1105" s="4"/>
      <c r="DJ1105" s="4"/>
      <c r="DK1105" s="4"/>
      <c r="DL1105" s="4"/>
      <c r="DM1105" s="4"/>
      <c r="DN1105" s="4"/>
      <c r="DO1105" s="4"/>
      <c r="DP1105" s="4"/>
      <c r="DQ1105" s="4"/>
      <c r="DR1105" s="4"/>
      <c r="DS1105" s="4"/>
      <c r="DT1105" s="4"/>
      <c r="DU1105" s="4"/>
      <c r="DV1105" s="4"/>
      <c r="DW1105" s="4"/>
      <c r="DX1105" s="4"/>
      <c r="DY1105" s="4"/>
      <c r="DZ1105" s="4"/>
      <c r="EA1105" s="4"/>
      <c r="EB1105" s="4"/>
      <c r="EC1105" s="4"/>
      <c r="ED1105" s="4"/>
      <c r="EE1105" s="4"/>
      <c r="EF1105" s="4"/>
      <c r="EG1105" s="4"/>
      <c r="EH1105" s="4"/>
      <c r="EI1105" s="4"/>
      <c r="EJ1105" s="4"/>
      <c r="EK1105" s="4"/>
      <c r="EL1105" s="4"/>
      <c r="EM1105" s="4"/>
      <c r="EN1105" s="4"/>
      <c r="EO1105" s="4"/>
      <c r="EP1105" s="4"/>
      <c r="EQ1105" s="4"/>
      <c r="ER1105" s="4"/>
      <c r="ES1105" s="4"/>
      <c r="ET1105" s="4"/>
      <c r="EU1105" s="4"/>
      <c r="EV1105" s="4"/>
      <c r="EW1105" s="4"/>
      <c r="EX1105" s="4"/>
      <c r="EY1105" s="4"/>
      <c r="EZ1105" s="4"/>
      <c r="FA1105" s="4"/>
      <c r="FB1105" s="4"/>
      <c r="FC1105" s="4"/>
      <c r="FD1105" s="4"/>
      <c r="FE1105" s="4"/>
      <c r="FF1105" s="4"/>
      <c r="FG1105" s="4"/>
      <c r="FH1105" s="4"/>
      <c r="FI1105" s="4"/>
      <c r="FJ1105" s="4"/>
      <c r="FK1105" s="4"/>
      <c r="FL1105" s="4"/>
      <c r="FM1105" s="4"/>
      <c r="FN1105" s="4"/>
      <c r="FO1105" s="4"/>
      <c r="FP1105" s="4"/>
      <c r="FQ1105" s="4"/>
      <c r="FR1105" s="4"/>
      <c r="FS1105" s="4"/>
      <c r="FT1105" s="4"/>
      <c r="FU1105" s="4"/>
      <c r="FV1105" s="4"/>
      <c r="FW1105" s="4"/>
      <c r="FX1105" s="4"/>
      <c r="FY1105" s="4"/>
      <c r="FZ1105" s="4"/>
      <c r="GA1105" s="4"/>
      <c r="GB1105" s="4"/>
      <c r="GC1105" s="4"/>
      <c r="GD1105" s="4"/>
      <c r="GE1105" s="4"/>
      <c r="GF1105" s="4"/>
      <c r="GG1105" s="4"/>
      <c r="GH1105" s="4"/>
      <c r="GI1105" s="4"/>
      <c r="GJ1105" s="4"/>
      <c r="GK1105" s="4"/>
      <c r="GL1105" s="4"/>
      <c r="GM1105" s="4"/>
      <c r="GN1105" s="4"/>
      <c r="GO1105" s="4"/>
      <c r="GP1105" s="4"/>
      <c r="GQ1105" s="4"/>
      <c r="GR1105" s="4"/>
      <c r="GS1105" s="4"/>
      <c r="GT1105" s="4"/>
      <c r="GU1105" s="4"/>
      <c r="GV1105" s="4"/>
      <c r="GW1105" s="4"/>
      <c r="GX1105" s="4"/>
    </row>
    <row r="1106" spans="1:206" s="3" customFormat="1" x14ac:dyDescent="0.25">
      <c r="A1106" s="15"/>
      <c r="B1106" s="59"/>
      <c r="C1106" s="60"/>
      <c r="D1106" s="17"/>
      <c r="E1106" s="17"/>
      <c r="F1106" s="17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  <c r="BK1106" s="4"/>
      <c r="BL1106" s="4"/>
      <c r="BM1106" s="4"/>
      <c r="BN1106" s="4"/>
      <c r="BO1106" s="4"/>
      <c r="BP1106" s="4"/>
      <c r="BQ1106" s="4"/>
      <c r="BR1106" s="4"/>
      <c r="BS1106" s="4"/>
      <c r="BT1106" s="4"/>
      <c r="BU1106" s="4"/>
      <c r="BV1106" s="4"/>
      <c r="BW1106" s="4"/>
      <c r="BX1106" s="4"/>
      <c r="BY1106" s="4"/>
      <c r="BZ1106" s="4"/>
      <c r="CA1106" s="4"/>
      <c r="CB1106" s="4"/>
      <c r="CC1106" s="4"/>
      <c r="CD1106" s="4"/>
      <c r="CE1106" s="4"/>
      <c r="CF1106" s="4"/>
      <c r="CG1106" s="4"/>
      <c r="CH1106" s="4"/>
      <c r="CI1106" s="4"/>
      <c r="CJ1106" s="4"/>
      <c r="CK1106" s="4"/>
      <c r="CL1106" s="4"/>
      <c r="CM1106" s="4"/>
      <c r="CN1106" s="4"/>
      <c r="CO1106" s="4"/>
      <c r="CP1106" s="4"/>
      <c r="CQ1106" s="4"/>
      <c r="CR1106" s="4"/>
      <c r="CS1106" s="4"/>
      <c r="CT1106" s="4"/>
      <c r="CU1106" s="4"/>
      <c r="CV1106" s="4"/>
      <c r="CW1106" s="4"/>
      <c r="CX1106" s="4"/>
      <c r="CY1106" s="4"/>
      <c r="CZ1106" s="4"/>
      <c r="DA1106" s="4"/>
      <c r="DB1106" s="4"/>
      <c r="DC1106" s="4"/>
      <c r="DD1106" s="4"/>
      <c r="DE1106" s="4"/>
      <c r="DF1106" s="4"/>
      <c r="DG1106" s="4"/>
      <c r="DH1106" s="4"/>
      <c r="DI1106" s="4"/>
      <c r="DJ1106" s="4"/>
      <c r="DK1106" s="4"/>
      <c r="DL1106" s="4"/>
      <c r="DM1106" s="4"/>
      <c r="DN1106" s="4"/>
      <c r="DO1106" s="4"/>
      <c r="DP1106" s="4"/>
      <c r="DQ1106" s="4"/>
      <c r="DR1106" s="4"/>
      <c r="DS1106" s="4"/>
      <c r="DT1106" s="4"/>
      <c r="DU1106" s="4"/>
      <c r="DV1106" s="4"/>
      <c r="DW1106" s="4"/>
      <c r="DX1106" s="4"/>
      <c r="DY1106" s="4"/>
      <c r="DZ1106" s="4"/>
      <c r="EA1106" s="4"/>
      <c r="EB1106" s="4"/>
      <c r="EC1106" s="4"/>
      <c r="ED1106" s="4"/>
      <c r="EE1106" s="4"/>
      <c r="EF1106" s="4"/>
      <c r="EG1106" s="4"/>
      <c r="EH1106" s="4"/>
      <c r="EI1106" s="4"/>
      <c r="EJ1106" s="4"/>
      <c r="EK1106" s="4"/>
      <c r="EL1106" s="4"/>
      <c r="EM1106" s="4"/>
      <c r="EN1106" s="4"/>
      <c r="EO1106" s="4"/>
      <c r="EP1106" s="4"/>
      <c r="EQ1106" s="4"/>
      <c r="ER1106" s="4"/>
      <c r="ES1106" s="4"/>
      <c r="ET1106" s="4"/>
      <c r="EU1106" s="4"/>
      <c r="EV1106" s="4"/>
      <c r="EW1106" s="4"/>
      <c r="EX1106" s="4"/>
      <c r="EY1106" s="4"/>
      <c r="EZ1106" s="4"/>
      <c r="FA1106" s="4"/>
      <c r="FB1106" s="4"/>
      <c r="FC1106" s="4"/>
      <c r="FD1106" s="4"/>
      <c r="FE1106" s="4"/>
      <c r="FF1106" s="4"/>
      <c r="FG1106" s="4"/>
      <c r="FH1106" s="4"/>
      <c r="FI1106" s="4"/>
      <c r="FJ1106" s="4"/>
      <c r="FK1106" s="4"/>
      <c r="FL1106" s="4"/>
      <c r="FM1106" s="4"/>
      <c r="FN1106" s="4"/>
      <c r="FO1106" s="4"/>
      <c r="FP1106" s="4"/>
      <c r="FQ1106" s="4"/>
      <c r="FR1106" s="4"/>
      <c r="FS1106" s="4"/>
      <c r="FT1106" s="4"/>
      <c r="FU1106" s="4"/>
      <c r="FV1106" s="4"/>
      <c r="FW1106" s="4"/>
      <c r="FX1106" s="4"/>
      <c r="FY1106" s="4"/>
      <c r="FZ1106" s="4"/>
      <c r="GA1106" s="4"/>
      <c r="GB1106" s="4"/>
      <c r="GC1106" s="4"/>
      <c r="GD1106" s="4"/>
      <c r="GE1106" s="4"/>
      <c r="GF1106" s="4"/>
      <c r="GG1106" s="4"/>
      <c r="GH1106" s="4"/>
      <c r="GI1106" s="4"/>
      <c r="GJ1106" s="4"/>
      <c r="GK1106" s="4"/>
      <c r="GL1106" s="4"/>
      <c r="GM1106" s="4"/>
      <c r="GN1106" s="4"/>
      <c r="GO1106" s="4"/>
      <c r="GP1106" s="4"/>
      <c r="GQ1106" s="4"/>
      <c r="GR1106" s="4"/>
      <c r="GS1106" s="4"/>
      <c r="GT1106" s="4"/>
      <c r="GU1106" s="4"/>
      <c r="GV1106" s="4"/>
      <c r="GW1106" s="4"/>
      <c r="GX1106" s="4"/>
    </row>
    <row r="1107" spans="1:206" s="3" customFormat="1" x14ac:dyDescent="0.25">
      <c r="A1107" s="15"/>
      <c r="B1107" s="59"/>
      <c r="C1107" s="60"/>
      <c r="D1107" s="17"/>
      <c r="E1107" s="17"/>
      <c r="F1107" s="17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  <c r="BK1107" s="4"/>
      <c r="BL1107" s="4"/>
      <c r="BM1107" s="4"/>
      <c r="BN1107" s="4"/>
      <c r="BO1107" s="4"/>
      <c r="BP1107" s="4"/>
      <c r="BQ1107" s="4"/>
      <c r="BR1107" s="4"/>
      <c r="BS1107" s="4"/>
      <c r="BT1107" s="4"/>
      <c r="BU1107" s="4"/>
      <c r="BV1107" s="4"/>
      <c r="BW1107" s="4"/>
      <c r="BX1107" s="4"/>
      <c r="BY1107" s="4"/>
      <c r="BZ1107" s="4"/>
      <c r="CA1107" s="4"/>
      <c r="CB1107" s="4"/>
      <c r="CC1107" s="4"/>
      <c r="CD1107" s="4"/>
      <c r="CE1107" s="4"/>
      <c r="CF1107" s="4"/>
      <c r="CG1107" s="4"/>
      <c r="CH1107" s="4"/>
      <c r="CI1107" s="4"/>
      <c r="CJ1107" s="4"/>
      <c r="CK1107" s="4"/>
      <c r="CL1107" s="4"/>
      <c r="CM1107" s="4"/>
      <c r="CN1107" s="4"/>
      <c r="CO1107" s="4"/>
      <c r="CP1107" s="4"/>
      <c r="CQ1107" s="4"/>
      <c r="CR1107" s="4"/>
      <c r="CS1107" s="4"/>
      <c r="CT1107" s="4"/>
      <c r="CU1107" s="4"/>
      <c r="CV1107" s="4"/>
      <c r="CW1107" s="4"/>
      <c r="CX1107" s="4"/>
      <c r="CY1107" s="4"/>
      <c r="CZ1107" s="4"/>
      <c r="DA1107" s="4"/>
      <c r="DB1107" s="4"/>
      <c r="DC1107" s="4"/>
      <c r="DD1107" s="4"/>
      <c r="DE1107" s="4"/>
      <c r="DF1107" s="4"/>
      <c r="DG1107" s="4"/>
      <c r="DH1107" s="4"/>
      <c r="DI1107" s="4"/>
      <c r="DJ1107" s="4"/>
      <c r="DK1107" s="4"/>
      <c r="DL1107" s="4"/>
      <c r="DM1107" s="4"/>
      <c r="DN1107" s="4"/>
      <c r="DO1107" s="4"/>
      <c r="DP1107" s="4"/>
      <c r="DQ1107" s="4"/>
      <c r="DR1107" s="4"/>
      <c r="DS1107" s="4"/>
      <c r="DT1107" s="4"/>
      <c r="DU1107" s="4"/>
      <c r="DV1107" s="4"/>
      <c r="DW1107" s="4"/>
      <c r="DX1107" s="4"/>
      <c r="DY1107" s="4"/>
      <c r="DZ1107" s="4"/>
      <c r="EA1107" s="4"/>
      <c r="EB1107" s="4"/>
      <c r="EC1107" s="4"/>
      <c r="ED1107" s="4"/>
      <c r="EE1107" s="4"/>
      <c r="EF1107" s="4"/>
      <c r="EG1107" s="4"/>
      <c r="EH1107" s="4"/>
      <c r="EI1107" s="4"/>
      <c r="EJ1107" s="4"/>
      <c r="EK1107" s="4"/>
      <c r="EL1107" s="4"/>
      <c r="EM1107" s="4"/>
      <c r="EN1107" s="4"/>
      <c r="EO1107" s="4"/>
      <c r="EP1107" s="4"/>
      <c r="EQ1107" s="4"/>
      <c r="ER1107" s="4"/>
      <c r="ES1107" s="4"/>
      <c r="ET1107" s="4"/>
      <c r="EU1107" s="4"/>
      <c r="EV1107" s="4"/>
      <c r="EW1107" s="4"/>
      <c r="EX1107" s="4"/>
      <c r="EY1107" s="4"/>
      <c r="EZ1107" s="4"/>
      <c r="FA1107" s="4"/>
      <c r="FB1107" s="4"/>
      <c r="FC1107" s="4"/>
      <c r="FD1107" s="4"/>
      <c r="FE1107" s="4"/>
      <c r="FF1107" s="4"/>
      <c r="FG1107" s="4"/>
      <c r="FH1107" s="4"/>
      <c r="FI1107" s="4"/>
      <c r="FJ1107" s="4"/>
      <c r="FK1107" s="4"/>
      <c r="FL1107" s="4"/>
      <c r="FM1107" s="4"/>
      <c r="FN1107" s="4"/>
      <c r="FO1107" s="4"/>
      <c r="FP1107" s="4"/>
      <c r="FQ1107" s="4"/>
      <c r="FR1107" s="4"/>
      <c r="FS1107" s="4"/>
      <c r="FT1107" s="4"/>
      <c r="FU1107" s="4"/>
      <c r="FV1107" s="4"/>
      <c r="FW1107" s="4"/>
      <c r="FX1107" s="4"/>
      <c r="FY1107" s="4"/>
      <c r="FZ1107" s="4"/>
      <c r="GA1107" s="4"/>
      <c r="GB1107" s="4"/>
      <c r="GC1107" s="4"/>
      <c r="GD1107" s="4"/>
      <c r="GE1107" s="4"/>
      <c r="GF1107" s="4"/>
      <c r="GG1107" s="4"/>
      <c r="GH1107" s="4"/>
      <c r="GI1107" s="4"/>
      <c r="GJ1107" s="4"/>
      <c r="GK1107" s="4"/>
      <c r="GL1107" s="4"/>
      <c r="GM1107" s="4"/>
      <c r="GN1107" s="4"/>
      <c r="GO1107" s="4"/>
      <c r="GP1107" s="4"/>
      <c r="GQ1107" s="4"/>
      <c r="GR1107" s="4"/>
      <c r="GS1107" s="4"/>
      <c r="GT1107" s="4"/>
      <c r="GU1107" s="4"/>
      <c r="GV1107" s="4"/>
      <c r="GW1107" s="4"/>
      <c r="GX1107" s="4"/>
    </row>
    <row r="1108" spans="1:206" s="3" customFormat="1" x14ac:dyDescent="0.25">
      <c r="A1108" s="15"/>
      <c r="B1108" s="59"/>
      <c r="C1108" s="60"/>
      <c r="D1108" s="17"/>
      <c r="E1108" s="17"/>
      <c r="F1108" s="17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  <c r="BK1108" s="4"/>
      <c r="BL1108" s="4"/>
      <c r="BM1108" s="4"/>
      <c r="BN1108" s="4"/>
      <c r="BO1108" s="4"/>
      <c r="BP1108" s="4"/>
      <c r="BQ1108" s="4"/>
      <c r="BR1108" s="4"/>
      <c r="BS1108" s="4"/>
      <c r="BT1108" s="4"/>
      <c r="BU1108" s="4"/>
      <c r="BV1108" s="4"/>
      <c r="BW1108" s="4"/>
      <c r="BX1108" s="4"/>
      <c r="BY1108" s="4"/>
      <c r="BZ1108" s="4"/>
      <c r="CA1108" s="4"/>
      <c r="CB1108" s="4"/>
      <c r="CC1108" s="4"/>
      <c r="CD1108" s="4"/>
      <c r="CE1108" s="4"/>
      <c r="CF1108" s="4"/>
      <c r="CG1108" s="4"/>
      <c r="CH1108" s="4"/>
      <c r="CI1108" s="4"/>
      <c r="CJ1108" s="4"/>
      <c r="CK1108" s="4"/>
      <c r="CL1108" s="4"/>
      <c r="CM1108" s="4"/>
      <c r="CN1108" s="4"/>
      <c r="CO1108" s="4"/>
      <c r="CP1108" s="4"/>
      <c r="CQ1108" s="4"/>
      <c r="CR1108" s="4"/>
      <c r="CS1108" s="4"/>
      <c r="CT1108" s="4"/>
      <c r="CU1108" s="4"/>
      <c r="CV1108" s="4"/>
      <c r="CW1108" s="4"/>
      <c r="CX1108" s="4"/>
      <c r="CY1108" s="4"/>
      <c r="CZ1108" s="4"/>
      <c r="DA1108" s="4"/>
      <c r="DB1108" s="4"/>
      <c r="DC1108" s="4"/>
      <c r="DD1108" s="4"/>
      <c r="DE1108" s="4"/>
      <c r="DF1108" s="4"/>
      <c r="DG1108" s="4"/>
      <c r="DH1108" s="4"/>
      <c r="DI1108" s="4"/>
      <c r="DJ1108" s="4"/>
      <c r="DK1108" s="4"/>
      <c r="DL1108" s="4"/>
      <c r="DM1108" s="4"/>
      <c r="DN1108" s="4"/>
      <c r="DO1108" s="4"/>
      <c r="DP1108" s="4"/>
      <c r="DQ1108" s="4"/>
      <c r="DR1108" s="4"/>
      <c r="DS1108" s="4"/>
      <c r="DT1108" s="4"/>
      <c r="DU1108" s="4"/>
      <c r="DV1108" s="4"/>
      <c r="DW1108" s="4"/>
      <c r="DX1108" s="4"/>
      <c r="DY1108" s="4"/>
      <c r="DZ1108" s="4"/>
      <c r="EA1108" s="4"/>
      <c r="EB1108" s="4"/>
      <c r="EC1108" s="4"/>
      <c r="ED1108" s="4"/>
      <c r="EE1108" s="4"/>
      <c r="EF1108" s="4"/>
      <c r="EG1108" s="4"/>
      <c r="EH1108" s="4"/>
      <c r="EI1108" s="4"/>
      <c r="EJ1108" s="4"/>
      <c r="EK1108" s="4"/>
      <c r="EL1108" s="4"/>
      <c r="EM1108" s="4"/>
      <c r="EN1108" s="4"/>
      <c r="EO1108" s="4"/>
      <c r="EP1108" s="4"/>
      <c r="EQ1108" s="4"/>
      <c r="ER1108" s="4"/>
      <c r="ES1108" s="4"/>
      <c r="ET1108" s="4"/>
      <c r="EU1108" s="4"/>
      <c r="EV1108" s="4"/>
      <c r="EW1108" s="4"/>
      <c r="EX1108" s="4"/>
      <c r="EY1108" s="4"/>
      <c r="EZ1108" s="4"/>
      <c r="FA1108" s="4"/>
      <c r="FB1108" s="4"/>
      <c r="FC1108" s="4"/>
      <c r="FD1108" s="4"/>
      <c r="FE1108" s="4"/>
      <c r="FF1108" s="4"/>
      <c r="FG1108" s="4"/>
      <c r="FH1108" s="4"/>
      <c r="FI1108" s="4"/>
      <c r="FJ1108" s="4"/>
      <c r="FK1108" s="4"/>
      <c r="FL1108" s="4"/>
      <c r="FM1108" s="4"/>
      <c r="FN1108" s="4"/>
      <c r="FO1108" s="4"/>
      <c r="FP1108" s="4"/>
      <c r="FQ1108" s="4"/>
      <c r="FR1108" s="4"/>
      <c r="FS1108" s="4"/>
      <c r="FT1108" s="4"/>
      <c r="FU1108" s="4"/>
      <c r="FV1108" s="4"/>
      <c r="FW1108" s="4"/>
      <c r="FX1108" s="4"/>
      <c r="FY1108" s="4"/>
      <c r="FZ1108" s="4"/>
      <c r="GA1108" s="4"/>
      <c r="GB1108" s="4"/>
      <c r="GC1108" s="4"/>
      <c r="GD1108" s="4"/>
      <c r="GE1108" s="4"/>
      <c r="GF1108" s="4"/>
      <c r="GG1108" s="4"/>
      <c r="GH1108" s="4"/>
      <c r="GI1108" s="4"/>
      <c r="GJ1108" s="4"/>
      <c r="GK1108" s="4"/>
      <c r="GL1108" s="4"/>
      <c r="GM1108" s="4"/>
      <c r="GN1108" s="4"/>
      <c r="GO1108" s="4"/>
      <c r="GP1108" s="4"/>
      <c r="GQ1108" s="4"/>
      <c r="GR1108" s="4"/>
      <c r="GS1108" s="4"/>
      <c r="GT1108" s="4"/>
      <c r="GU1108" s="4"/>
      <c r="GV1108" s="4"/>
      <c r="GW1108" s="4"/>
      <c r="GX1108" s="4"/>
    </row>
    <row r="1109" spans="1:206" s="3" customFormat="1" x14ac:dyDescent="0.25">
      <c r="A1109" s="15"/>
      <c r="B1109" s="59"/>
      <c r="C1109" s="60"/>
      <c r="D1109" s="17"/>
      <c r="E1109" s="17"/>
      <c r="F1109" s="17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  <c r="BK1109" s="4"/>
      <c r="BL1109" s="4"/>
      <c r="BM1109" s="4"/>
      <c r="BN1109" s="4"/>
      <c r="BO1109" s="4"/>
      <c r="BP1109" s="4"/>
      <c r="BQ1109" s="4"/>
      <c r="BR1109" s="4"/>
      <c r="BS1109" s="4"/>
      <c r="BT1109" s="4"/>
      <c r="BU1109" s="4"/>
      <c r="BV1109" s="4"/>
      <c r="BW1109" s="4"/>
      <c r="BX1109" s="4"/>
      <c r="BY1109" s="4"/>
      <c r="BZ1109" s="4"/>
      <c r="CA1109" s="4"/>
      <c r="CB1109" s="4"/>
      <c r="CC1109" s="4"/>
      <c r="CD1109" s="4"/>
      <c r="CE1109" s="4"/>
      <c r="CF1109" s="4"/>
      <c r="CG1109" s="4"/>
      <c r="CH1109" s="4"/>
      <c r="CI1109" s="4"/>
      <c r="CJ1109" s="4"/>
      <c r="CK1109" s="4"/>
      <c r="CL1109" s="4"/>
      <c r="CM1109" s="4"/>
      <c r="CN1109" s="4"/>
      <c r="CO1109" s="4"/>
      <c r="CP1109" s="4"/>
      <c r="CQ1109" s="4"/>
      <c r="CR1109" s="4"/>
      <c r="CS1109" s="4"/>
      <c r="CT1109" s="4"/>
      <c r="CU1109" s="4"/>
      <c r="CV1109" s="4"/>
      <c r="CW1109" s="4"/>
      <c r="CX1109" s="4"/>
      <c r="CY1109" s="4"/>
      <c r="CZ1109" s="4"/>
      <c r="DA1109" s="4"/>
      <c r="DB1109" s="4"/>
      <c r="DC1109" s="4"/>
      <c r="DD1109" s="4"/>
      <c r="DE1109" s="4"/>
      <c r="DF1109" s="4"/>
      <c r="DG1109" s="4"/>
      <c r="DH1109" s="4"/>
      <c r="DI1109" s="4"/>
      <c r="DJ1109" s="4"/>
      <c r="DK1109" s="4"/>
      <c r="DL1109" s="4"/>
      <c r="DM1109" s="4"/>
      <c r="DN1109" s="4"/>
      <c r="DO1109" s="4"/>
      <c r="DP1109" s="4"/>
      <c r="DQ1109" s="4"/>
      <c r="DR1109" s="4"/>
      <c r="DS1109" s="4"/>
      <c r="DT1109" s="4"/>
      <c r="DU1109" s="4"/>
      <c r="DV1109" s="4"/>
      <c r="DW1109" s="4"/>
      <c r="DX1109" s="4"/>
      <c r="DY1109" s="4"/>
      <c r="DZ1109" s="4"/>
      <c r="EA1109" s="4"/>
      <c r="EB1109" s="4"/>
      <c r="EC1109" s="4"/>
      <c r="ED1109" s="4"/>
      <c r="EE1109" s="4"/>
      <c r="EF1109" s="4"/>
      <c r="EG1109" s="4"/>
      <c r="EH1109" s="4"/>
      <c r="EI1109" s="4"/>
      <c r="EJ1109" s="4"/>
      <c r="EK1109" s="4"/>
      <c r="EL1109" s="4"/>
      <c r="EM1109" s="4"/>
      <c r="EN1109" s="4"/>
      <c r="EO1109" s="4"/>
      <c r="EP1109" s="4"/>
      <c r="EQ1109" s="4"/>
      <c r="ER1109" s="4"/>
      <c r="ES1109" s="4"/>
      <c r="ET1109" s="4"/>
      <c r="EU1109" s="4"/>
      <c r="EV1109" s="4"/>
      <c r="EW1109" s="4"/>
      <c r="EX1109" s="4"/>
      <c r="EY1109" s="4"/>
      <c r="EZ1109" s="4"/>
      <c r="FA1109" s="4"/>
      <c r="FB1109" s="4"/>
      <c r="FC1109" s="4"/>
      <c r="FD1109" s="4"/>
      <c r="FE1109" s="4"/>
      <c r="FF1109" s="4"/>
      <c r="FG1109" s="4"/>
      <c r="FH1109" s="4"/>
      <c r="FI1109" s="4"/>
      <c r="FJ1109" s="4"/>
      <c r="FK1109" s="4"/>
      <c r="FL1109" s="4"/>
      <c r="FM1109" s="4"/>
      <c r="FN1109" s="4"/>
      <c r="FO1109" s="4"/>
      <c r="FP1109" s="4"/>
      <c r="FQ1109" s="4"/>
      <c r="FR1109" s="4"/>
      <c r="FS1109" s="4"/>
      <c r="FT1109" s="4"/>
      <c r="FU1109" s="4"/>
      <c r="FV1109" s="4"/>
      <c r="FW1109" s="4"/>
      <c r="FX1109" s="4"/>
      <c r="FY1109" s="4"/>
      <c r="FZ1109" s="4"/>
      <c r="GA1109" s="4"/>
      <c r="GB1109" s="4"/>
      <c r="GC1109" s="4"/>
      <c r="GD1109" s="4"/>
      <c r="GE1109" s="4"/>
      <c r="GF1109" s="4"/>
      <c r="GG1109" s="4"/>
      <c r="GH1109" s="4"/>
      <c r="GI1109" s="4"/>
      <c r="GJ1109" s="4"/>
      <c r="GK1109" s="4"/>
      <c r="GL1109" s="4"/>
      <c r="GM1109" s="4"/>
      <c r="GN1109" s="4"/>
      <c r="GO1109" s="4"/>
      <c r="GP1109" s="4"/>
      <c r="GQ1109" s="4"/>
      <c r="GR1109" s="4"/>
      <c r="GS1109" s="4"/>
      <c r="GT1109" s="4"/>
      <c r="GU1109" s="4"/>
      <c r="GV1109" s="4"/>
      <c r="GW1109" s="4"/>
      <c r="GX1109" s="4"/>
    </row>
    <row r="1110" spans="1:206" s="3" customFormat="1" x14ac:dyDescent="0.25">
      <c r="A1110" s="15"/>
      <c r="B1110" s="59"/>
      <c r="C1110" s="60"/>
      <c r="D1110" s="17"/>
      <c r="E1110" s="17"/>
      <c r="F1110" s="17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  <c r="BK1110" s="4"/>
      <c r="BL1110" s="4"/>
      <c r="BM1110" s="4"/>
      <c r="BN1110" s="4"/>
      <c r="BO1110" s="4"/>
      <c r="BP1110" s="4"/>
      <c r="BQ1110" s="4"/>
      <c r="BR1110" s="4"/>
      <c r="BS1110" s="4"/>
      <c r="BT1110" s="4"/>
      <c r="BU1110" s="4"/>
      <c r="BV1110" s="4"/>
      <c r="BW1110" s="4"/>
      <c r="BX1110" s="4"/>
      <c r="BY1110" s="4"/>
      <c r="BZ1110" s="4"/>
      <c r="CA1110" s="4"/>
      <c r="CB1110" s="4"/>
      <c r="CC1110" s="4"/>
      <c r="CD1110" s="4"/>
      <c r="CE1110" s="4"/>
      <c r="CF1110" s="4"/>
      <c r="CG1110" s="4"/>
      <c r="CH1110" s="4"/>
      <c r="CI1110" s="4"/>
      <c r="CJ1110" s="4"/>
      <c r="CK1110" s="4"/>
      <c r="CL1110" s="4"/>
      <c r="CM1110" s="4"/>
      <c r="CN1110" s="4"/>
      <c r="CO1110" s="4"/>
      <c r="CP1110" s="4"/>
      <c r="CQ1110" s="4"/>
      <c r="CR1110" s="4"/>
      <c r="CS1110" s="4"/>
      <c r="CT1110" s="4"/>
      <c r="CU1110" s="4"/>
      <c r="CV1110" s="4"/>
      <c r="CW1110" s="4"/>
      <c r="CX1110" s="4"/>
      <c r="CY1110" s="4"/>
      <c r="CZ1110" s="4"/>
      <c r="DA1110" s="4"/>
      <c r="DB1110" s="4"/>
      <c r="DC1110" s="4"/>
      <c r="DD1110" s="4"/>
      <c r="DE1110" s="4"/>
      <c r="DF1110" s="4"/>
      <c r="DG1110" s="4"/>
      <c r="DH1110" s="4"/>
      <c r="DI1110" s="4"/>
      <c r="DJ1110" s="4"/>
      <c r="DK1110" s="4"/>
      <c r="DL1110" s="4"/>
      <c r="DM1110" s="4"/>
      <c r="DN1110" s="4"/>
      <c r="DO1110" s="4"/>
      <c r="DP1110" s="4"/>
      <c r="DQ1110" s="4"/>
      <c r="DR1110" s="4"/>
      <c r="DS1110" s="4"/>
      <c r="DT1110" s="4"/>
      <c r="DU1110" s="4"/>
      <c r="DV1110" s="4"/>
      <c r="DW1110" s="4"/>
      <c r="DX1110" s="4"/>
      <c r="DY1110" s="4"/>
      <c r="DZ1110" s="4"/>
      <c r="EA1110" s="4"/>
      <c r="EB1110" s="4"/>
      <c r="EC1110" s="4"/>
      <c r="ED1110" s="4"/>
      <c r="EE1110" s="4"/>
      <c r="EF1110" s="4"/>
      <c r="EG1110" s="4"/>
      <c r="EH1110" s="4"/>
      <c r="EI1110" s="4"/>
      <c r="EJ1110" s="4"/>
      <c r="EK1110" s="4"/>
      <c r="EL1110" s="4"/>
      <c r="EM1110" s="4"/>
      <c r="EN1110" s="4"/>
      <c r="EO1110" s="4"/>
      <c r="EP1110" s="4"/>
      <c r="EQ1110" s="4"/>
      <c r="ER1110" s="4"/>
      <c r="ES1110" s="4"/>
      <c r="ET1110" s="4"/>
      <c r="EU1110" s="4"/>
      <c r="EV1110" s="4"/>
      <c r="EW1110" s="4"/>
      <c r="EX1110" s="4"/>
      <c r="EY1110" s="4"/>
      <c r="EZ1110" s="4"/>
      <c r="FA1110" s="4"/>
      <c r="FB1110" s="4"/>
      <c r="FC1110" s="4"/>
      <c r="FD1110" s="4"/>
      <c r="FE1110" s="4"/>
      <c r="FF1110" s="4"/>
      <c r="FG1110" s="4"/>
      <c r="FH1110" s="4"/>
      <c r="FI1110" s="4"/>
      <c r="FJ1110" s="4"/>
      <c r="FK1110" s="4"/>
      <c r="FL1110" s="4"/>
      <c r="FM1110" s="4"/>
      <c r="FN1110" s="4"/>
      <c r="FO1110" s="4"/>
      <c r="FP1110" s="4"/>
      <c r="FQ1110" s="4"/>
      <c r="FR1110" s="4"/>
      <c r="FS1110" s="4"/>
      <c r="FT1110" s="4"/>
      <c r="FU1110" s="4"/>
      <c r="FV1110" s="4"/>
      <c r="FW1110" s="4"/>
      <c r="FX1110" s="4"/>
      <c r="FY1110" s="4"/>
      <c r="FZ1110" s="4"/>
      <c r="GA1110" s="4"/>
      <c r="GB1110" s="4"/>
      <c r="GC1110" s="4"/>
      <c r="GD1110" s="4"/>
      <c r="GE1110" s="4"/>
      <c r="GF1110" s="4"/>
      <c r="GG1110" s="4"/>
      <c r="GH1110" s="4"/>
      <c r="GI1110" s="4"/>
      <c r="GJ1110" s="4"/>
      <c r="GK1110" s="4"/>
      <c r="GL1110" s="4"/>
      <c r="GM1110" s="4"/>
      <c r="GN1110" s="4"/>
      <c r="GO1110" s="4"/>
      <c r="GP1110" s="4"/>
      <c r="GQ1110" s="4"/>
      <c r="GR1110" s="4"/>
      <c r="GS1110" s="4"/>
      <c r="GT1110" s="4"/>
      <c r="GU1110" s="4"/>
      <c r="GV1110" s="4"/>
      <c r="GW1110" s="4"/>
      <c r="GX1110" s="4"/>
    </row>
    <row r="1111" spans="1:206" s="3" customFormat="1" x14ac:dyDescent="0.25">
      <c r="A1111" s="15"/>
      <c r="B1111" s="59"/>
      <c r="C1111" s="60"/>
      <c r="D1111" s="17"/>
      <c r="E1111" s="17"/>
      <c r="F1111" s="17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  <c r="BK1111" s="4"/>
      <c r="BL1111" s="4"/>
      <c r="BM1111" s="4"/>
      <c r="BN1111" s="4"/>
      <c r="BO1111" s="4"/>
      <c r="BP1111" s="4"/>
      <c r="BQ1111" s="4"/>
      <c r="BR1111" s="4"/>
      <c r="BS1111" s="4"/>
      <c r="BT1111" s="4"/>
      <c r="BU1111" s="4"/>
      <c r="BV1111" s="4"/>
      <c r="BW1111" s="4"/>
      <c r="BX1111" s="4"/>
      <c r="BY1111" s="4"/>
      <c r="BZ1111" s="4"/>
      <c r="CA1111" s="4"/>
      <c r="CB1111" s="4"/>
      <c r="CC1111" s="4"/>
      <c r="CD1111" s="4"/>
      <c r="CE1111" s="4"/>
      <c r="CF1111" s="4"/>
      <c r="CG1111" s="4"/>
      <c r="CH1111" s="4"/>
      <c r="CI1111" s="4"/>
      <c r="CJ1111" s="4"/>
      <c r="CK1111" s="4"/>
      <c r="CL1111" s="4"/>
      <c r="CM1111" s="4"/>
      <c r="CN1111" s="4"/>
      <c r="CO1111" s="4"/>
      <c r="CP1111" s="4"/>
      <c r="CQ1111" s="4"/>
      <c r="CR1111" s="4"/>
      <c r="CS1111" s="4"/>
      <c r="CT1111" s="4"/>
      <c r="CU1111" s="4"/>
      <c r="CV1111" s="4"/>
      <c r="CW1111" s="4"/>
      <c r="CX1111" s="4"/>
      <c r="CY1111" s="4"/>
      <c r="CZ1111" s="4"/>
      <c r="DA1111" s="4"/>
      <c r="DB1111" s="4"/>
      <c r="DC1111" s="4"/>
      <c r="DD1111" s="4"/>
      <c r="DE1111" s="4"/>
      <c r="DF1111" s="4"/>
      <c r="DG1111" s="4"/>
      <c r="DH1111" s="4"/>
      <c r="DI1111" s="4"/>
      <c r="DJ1111" s="4"/>
      <c r="DK1111" s="4"/>
      <c r="DL1111" s="4"/>
      <c r="DM1111" s="4"/>
      <c r="DN1111" s="4"/>
      <c r="DO1111" s="4"/>
      <c r="DP1111" s="4"/>
      <c r="DQ1111" s="4"/>
      <c r="DR1111" s="4"/>
      <c r="DS1111" s="4"/>
      <c r="DT1111" s="4"/>
      <c r="DU1111" s="4"/>
      <c r="DV1111" s="4"/>
      <c r="DW1111" s="4"/>
      <c r="DX1111" s="4"/>
      <c r="DY1111" s="4"/>
      <c r="DZ1111" s="4"/>
      <c r="EA1111" s="4"/>
      <c r="EB1111" s="4"/>
      <c r="EC1111" s="4"/>
      <c r="ED1111" s="4"/>
      <c r="EE1111" s="4"/>
      <c r="EF1111" s="4"/>
      <c r="EG1111" s="4"/>
      <c r="EH1111" s="4"/>
      <c r="EI1111" s="4"/>
      <c r="EJ1111" s="4"/>
      <c r="EK1111" s="4"/>
      <c r="EL1111" s="4"/>
      <c r="EM1111" s="4"/>
      <c r="EN1111" s="4"/>
      <c r="EO1111" s="4"/>
      <c r="EP1111" s="4"/>
      <c r="EQ1111" s="4"/>
      <c r="ER1111" s="4"/>
      <c r="ES1111" s="4"/>
      <c r="ET1111" s="4"/>
      <c r="EU1111" s="4"/>
      <c r="EV1111" s="4"/>
      <c r="EW1111" s="4"/>
      <c r="EX1111" s="4"/>
      <c r="EY1111" s="4"/>
      <c r="EZ1111" s="4"/>
      <c r="FA1111" s="4"/>
      <c r="FB1111" s="4"/>
      <c r="FC1111" s="4"/>
      <c r="FD1111" s="4"/>
      <c r="FE1111" s="4"/>
      <c r="FF1111" s="4"/>
      <c r="FG1111" s="4"/>
      <c r="FH1111" s="4"/>
      <c r="FI1111" s="4"/>
      <c r="FJ1111" s="4"/>
      <c r="FK1111" s="4"/>
      <c r="FL1111" s="4"/>
      <c r="FM1111" s="4"/>
      <c r="FN1111" s="4"/>
      <c r="FO1111" s="4"/>
      <c r="FP1111" s="4"/>
      <c r="FQ1111" s="4"/>
      <c r="FR1111" s="4"/>
      <c r="FS1111" s="4"/>
      <c r="FT1111" s="4"/>
      <c r="FU1111" s="4"/>
      <c r="FV1111" s="4"/>
      <c r="FW1111" s="4"/>
      <c r="FX1111" s="4"/>
      <c r="FY1111" s="4"/>
      <c r="FZ1111" s="4"/>
      <c r="GA1111" s="4"/>
      <c r="GB1111" s="4"/>
      <c r="GC1111" s="4"/>
      <c r="GD1111" s="4"/>
      <c r="GE1111" s="4"/>
      <c r="GF1111" s="4"/>
      <c r="GG1111" s="4"/>
      <c r="GH1111" s="4"/>
      <c r="GI1111" s="4"/>
      <c r="GJ1111" s="4"/>
      <c r="GK1111" s="4"/>
      <c r="GL1111" s="4"/>
      <c r="GM1111" s="4"/>
      <c r="GN1111" s="4"/>
      <c r="GO1111" s="4"/>
      <c r="GP1111" s="4"/>
      <c r="GQ1111" s="4"/>
      <c r="GR1111" s="4"/>
      <c r="GS1111" s="4"/>
      <c r="GT1111" s="4"/>
      <c r="GU1111" s="4"/>
      <c r="GV1111" s="4"/>
      <c r="GW1111" s="4"/>
      <c r="GX1111" s="4"/>
    </row>
    <row r="1112" spans="1:206" s="3" customFormat="1" x14ac:dyDescent="0.25">
      <c r="A1112" s="15"/>
      <c r="B1112" s="59"/>
      <c r="C1112" s="60"/>
      <c r="D1112" s="17"/>
      <c r="E1112" s="17"/>
      <c r="F1112" s="17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  <c r="BK1112" s="4"/>
      <c r="BL1112" s="4"/>
      <c r="BM1112" s="4"/>
      <c r="BN1112" s="4"/>
      <c r="BO1112" s="4"/>
      <c r="BP1112" s="4"/>
      <c r="BQ1112" s="4"/>
      <c r="BR1112" s="4"/>
      <c r="BS1112" s="4"/>
      <c r="BT1112" s="4"/>
      <c r="BU1112" s="4"/>
      <c r="BV1112" s="4"/>
      <c r="BW1112" s="4"/>
      <c r="BX1112" s="4"/>
      <c r="BY1112" s="4"/>
      <c r="BZ1112" s="4"/>
      <c r="CA1112" s="4"/>
      <c r="CB1112" s="4"/>
      <c r="CC1112" s="4"/>
      <c r="CD1112" s="4"/>
      <c r="CE1112" s="4"/>
      <c r="CF1112" s="4"/>
      <c r="CG1112" s="4"/>
      <c r="CH1112" s="4"/>
      <c r="CI1112" s="4"/>
      <c r="CJ1112" s="4"/>
      <c r="CK1112" s="4"/>
      <c r="CL1112" s="4"/>
      <c r="CM1112" s="4"/>
      <c r="CN1112" s="4"/>
      <c r="CO1112" s="4"/>
      <c r="CP1112" s="4"/>
      <c r="CQ1112" s="4"/>
      <c r="CR1112" s="4"/>
      <c r="CS1112" s="4"/>
      <c r="CT1112" s="4"/>
      <c r="CU1112" s="4"/>
      <c r="CV1112" s="4"/>
      <c r="CW1112" s="4"/>
      <c r="CX1112" s="4"/>
      <c r="CY1112" s="4"/>
      <c r="CZ1112" s="4"/>
      <c r="DA1112" s="4"/>
      <c r="DB1112" s="4"/>
      <c r="DC1112" s="4"/>
      <c r="DD1112" s="4"/>
      <c r="DE1112" s="4"/>
      <c r="DF1112" s="4"/>
      <c r="DG1112" s="4"/>
      <c r="DH1112" s="4"/>
      <c r="DI1112" s="4"/>
      <c r="DJ1112" s="4"/>
      <c r="DK1112" s="4"/>
      <c r="DL1112" s="4"/>
      <c r="DM1112" s="4"/>
      <c r="DN1112" s="4"/>
      <c r="DO1112" s="4"/>
      <c r="DP1112" s="4"/>
      <c r="DQ1112" s="4"/>
      <c r="DR1112" s="4"/>
      <c r="DS1112" s="4"/>
      <c r="DT1112" s="4"/>
      <c r="DU1112" s="4"/>
      <c r="DV1112" s="4"/>
      <c r="DW1112" s="4"/>
      <c r="DX1112" s="4"/>
      <c r="DY1112" s="4"/>
      <c r="DZ1112" s="4"/>
      <c r="EA1112" s="4"/>
      <c r="EB1112" s="4"/>
      <c r="EC1112" s="4"/>
      <c r="ED1112" s="4"/>
      <c r="EE1112" s="4"/>
      <c r="EF1112" s="4"/>
      <c r="EG1112" s="4"/>
      <c r="EH1112" s="4"/>
      <c r="EI1112" s="4"/>
      <c r="EJ1112" s="4"/>
      <c r="EK1112" s="4"/>
      <c r="EL1112" s="4"/>
      <c r="EM1112" s="4"/>
      <c r="EN1112" s="4"/>
      <c r="EO1112" s="4"/>
      <c r="EP1112" s="4"/>
      <c r="EQ1112" s="4"/>
      <c r="ER1112" s="4"/>
      <c r="ES1112" s="4"/>
      <c r="ET1112" s="4"/>
      <c r="EU1112" s="4"/>
      <c r="EV1112" s="4"/>
      <c r="EW1112" s="4"/>
      <c r="EX1112" s="4"/>
      <c r="EY1112" s="4"/>
      <c r="EZ1112" s="4"/>
      <c r="FA1112" s="4"/>
      <c r="FB1112" s="4"/>
      <c r="FC1112" s="4"/>
      <c r="FD1112" s="4"/>
      <c r="FE1112" s="4"/>
      <c r="FF1112" s="4"/>
      <c r="FG1112" s="4"/>
      <c r="FH1112" s="4"/>
      <c r="FI1112" s="4"/>
      <c r="FJ1112" s="4"/>
      <c r="FK1112" s="4"/>
      <c r="FL1112" s="4"/>
      <c r="FM1112" s="4"/>
      <c r="FN1112" s="4"/>
      <c r="FO1112" s="4"/>
      <c r="FP1112" s="4"/>
      <c r="FQ1112" s="4"/>
      <c r="FR1112" s="4"/>
      <c r="FS1112" s="4"/>
      <c r="FT1112" s="4"/>
      <c r="FU1112" s="4"/>
      <c r="FV1112" s="4"/>
      <c r="FW1112" s="4"/>
      <c r="FX1112" s="4"/>
      <c r="FY1112" s="4"/>
      <c r="FZ1112" s="4"/>
      <c r="GA1112" s="4"/>
      <c r="GB1112" s="4"/>
      <c r="GC1112" s="4"/>
      <c r="GD1112" s="4"/>
      <c r="GE1112" s="4"/>
      <c r="GF1112" s="4"/>
      <c r="GG1112" s="4"/>
      <c r="GH1112" s="4"/>
      <c r="GI1112" s="4"/>
      <c r="GJ1112" s="4"/>
      <c r="GK1112" s="4"/>
      <c r="GL1112" s="4"/>
      <c r="GM1112" s="4"/>
      <c r="GN1112" s="4"/>
      <c r="GO1112" s="4"/>
      <c r="GP1112" s="4"/>
      <c r="GQ1112" s="4"/>
      <c r="GR1112" s="4"/>
      <c r="GS1112" s="4"/>
      <c r="GT1112" s="4"/>
      <c r="GU1112" s="4"/>
      <c r="GV1112" s="4"/>
      <c r="GW1112" s="4"/>
      <c r="GX1112" s="4"/>
    </row>
    <row r="1113" spans="1:206" s="3" customFormat="1" x14ac:dyDescent="0.25">
      <c r="A1113" s="15"/>
      <c r="B1113" s="59"/>
      <c r="C1113" s="60"/>
      <c r="D1113" s="17"/>
      <c r="E1113" s="17"/>
      <c r="F1113" s="17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  <c r="BK1113" s="4"/>
      <c r="BL1113" s="4"/>
      <c r="BM1113" s="4"/>
      <c r="BN1113" s="4"/>
      <c r="BO1113" s="4"/>
      <c r="BP1113" s="4"/>
      <c r="BQ1113" s="4"/>
      <c r="BR1113" s="4"/>
      <c r="BS1113" s="4"/>
      <c r="BT1113" s="4"/>
      <c r="BU1113" s="4"/>
      <c r="BV1113" s="4"/>
      <c r="BW1113" s="4"/>
      <c r="BX1113" s="4"/>
      <c r="BY1113" s="4"/>
      <c r="BZ1113" s="4"/>
      <c r="CA1113" s="4"/>
      <c r="CB1113" s="4"/>
      <c r="CC1113" s="4"/>
      <c r="CD1113" s="4"/>
      <c r="CE1113" s="4"/>
      <c r="CF1113" s="4"/>
      <c r="CG1113" s="4"/>
      <c r="CH1113" s="4"/>
      <c r="CI1113" s="4"/>
      <c r="CJ1113" s="4"/>
      <c r="CK1113" s="4"/>
      <c r="CL1113" s="4"/>
      <c r="CM1113" s="4"/>
      <c r="CN1113" s="4"/>
      <c r="CO1113" s="4"/>
      <c r="CP1113" s="4"/>
      <c r="CQ1113" s="4"/>
      <c r="CR1113" s="4"/>
      <c r="CS1113" s="4"/>
      <c r="CT1113" s="4"/>
      <c r="CU1113" s="4"/>
      <c r="CV1113" s="4"/>
      <c r="CW1113" s="4"/>
      <c r="CX1113" s="4"/>
      <c r="CY1113" s="4"/>
      <c r="CZ1113" s="4"/>
      <c r="DA1113" s="4"/>
      <c r="DB1113" s="4"/>
      <c r="DC1113" s="4"/>
      <c r="DD1113" s="4"/>
      <c r="DE1113" s="4"/>
      <c r="DF1113" s="4"/>
      <c r="DG1113" s="4"/>
      <c r="DH1113" s="4"/>
      <c r="DI1113" s="4"/>
      <c r="DJ1113" s="4"/>
      <c r="DK1113" s="4"/>
      <c r="DL1113" s="4"/>
      <c r="DM1113" s="4"/>
      <c r="DN1113" s="4"/>
      <c r="DO1113" s="4"/>
      <c r="DP1113" s="4"/>
      <c r="DQ1113" s="4"/>
      <c r="DR1113" s="4"/>
      <c r="DS1113" s="4"/>
      <c r="DT1113" s="4"/>
      <c r="DU1113" s="4"/>
      <c r="DV1113" s="4"/>
      <c r="DW1113" s="4"/>
      <c r="DX1113" s="4"/>
      <c r="DY1113" s="4"/>
      <c r="DZ1113" s="4"/>
      <c r="EA1113" s="4"/>
      <c r="EB1113" s="4"/>
      <c r="EC1113" s="4"/>
      <c r="ED1113" s="4"/>
      <c r="EE1113" s="4"/>
      <c r="EF1113" s="4"/>
      <c r="EG1113" s="4"/>
      <c r="EH1113" s="4"/>
      <c r="EI1113" s="4"/>
      <c r="EJ1113" s="4"/>
      <c r="EK1113" s="4"/>
      <c r="EL1113" s="4"/>
      <c r="EM1113" s="4"/>
      <c r="EN1113" s="4"/>
      <c r="EO1113" s="4"/>
      <c r="EP1113" s="4"/>
      <c r="EQ1113" s="4"/>
      <c r="ER1113" s="4"/>
      <c r="ES1113" s="4"/>
      <c r="ET1113" s="4"/>
      <c r="EU1113" s="4"/>
      <c r="EV1113" s="4"/>
      <c r="EW1113" s="4"/>
      <c r="EX1113" s="4"/>
      <c r="EY1113" s="4"/>
      <c r="EZ1113" s="4"/>
      <c r="FA1113" s="4"/>
      <c r="FB1113" s="4"/>
      <c r="FC1113" s="4"/>
      <c r="FD1113" s="4"/>
      <c r="FE1113" s="4"/>
      <c r="FF1113" s="4"/>
      <c r="FG1113" s="4"/>
      <c r="FH1113" s="4"/>
      <c r="FI1113" s="4"/>
      <c r="FJ1113" s="4"/>
      <c r="FK1113" s="4"/>
      <c r="FL1113" s="4"/>
      <c r="FM1113" s="4"/>
      <c r="FN1113" s="4"/>
      <c r="FO1113" s="4"/>
      <c r="FP1113" s="4"/>
      <c r="FQ1113" s="4"/>
      <c r="FR1113" s="4"/>
      <c r="FS1113" s="4"/>
      <c r="FT1113" s="4"/>
      <c r="FU1113" s="4"/>
      <c r="FV1113" s="4"/>
      <c r="FW1113" s="4"/>
      <c r="FX1113" s="4"/>
      <c r="FY1113" s="4"/>
      <c r="FZ1113" s="4"/>
      <c r="GA1113" s="4"/>
      <c r="GB1113" s="4"/>
      <c r="GC1113" s="4"/>
      <c r="GD1113" s="4"/>
      <c r="GE1113" s="4"/>
      <c r="GF1113" s="4"/>
      <c r="GG1113" s="4"/>
      <c r="GH1113" s="4"/>
      <c r="GI1113" s="4"/>
      <c r="GJ1113" s="4"/>
      <c r="GK1113" s="4"/>
      <c r="GL1113" s="4"/>
      <c r="GM1113" s="4"/>
      <c r="GN1113" s="4"/>
      <c r="GO1113" s="4"/>
      <c r="GP1113" s="4"/>
      <c r="GQ1113" s="4"/>
      <c r="GR1113" s="4"/>
      <c r="GS1113" s="4"/>
      <c r="GT1113" s="4"/>
      <c r="GU1113" s="4"/>
      <c r="GV1113" s="4"/>
      <c r="GW1113" s="4"/>
      <c r="GX1113" s="4"/>
    </row>
    <row r="1114" spans="1:206" s="3" customFormat="1" x14ac:dyDescent="0.25">
      <c r="A1114" s="15"/>
      <c r="B1114" s="59"/>
      <c r="C1114" s="60"/>
      <c r="D1114" s="17"/>
      <c r="E1114" s="17"/>
      <c r="F1114" s="17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  <c r="BK1114" s="4"/>
      <c r="BL1114" s="4"/>
      <c r="BM1114" s="4"/>
      <c r="BN1114" s="4"/>
      <c r="BO1114" s="4"/>
      <c r="BP1114" s="4"/>
      <c r="BQ1114" s="4"/>
      <c r="BR1114" s="4"/>
      <c r="BS1114" s="4"/>
      <c r="BT1114" s="4"/>
      <c r="BU1114" s="4"/>
      <c r="BV1114" s="4"/>
      <c r="BW1114" s="4"/>
      <c r="BX1114" s="4"/>
      <c r="BY1114" s="4"/>
      <c r="BZ1114" s="4"/>
      <c r="CA1114" s="4"/>
      <c r="CB1114" s="4"/>
      <c r="CC1114" s="4"/>
      <c r="CD1114" s="4"/>
      <c r="CE1114" s="4"/>
      <c r="CF1114" s="4"/>
      <c r="CG1114" s="4"/>
      <c r="CH1114" s="4"/>
      <c r="CI1114" s="4"/>
      <c r="CJ1114" s="4"/>
      <c r="CK1114" s="4"/>
      <c r="CL1114" s="4"/>
      <c r="CM1114" s="4"/>
      <c r="CN1114" s="4"/>
      <c r="CO1114" s="4"/>
      <c r="CP1114" s="4"/>
      <c r="CQ1114" s="4"/>
      <c r="CR1114" s="4"/>
      <c r="CS1114" s="4"/>
      <c r="CT1114" s="4"/>
      <c r="CU1114" s="4"/>
      <c r="CV1114" s="4"/>
      <c r="CW1114" s="4"/>
      <c r="CX1114" s="4"/>
      <c r="CY1114" s="4"/>
      <c r="CZ1114" s="4"/>
      <c r="DA1114" s="4"/>
      <c r="DB1114" s="4"/>
      <c r="DC1114" s="4"/>
      <c r="DD1114" s="4"/>
      <c r="DE1114" s="4"/>
      <c r="DF1114" s="4"/>
      <c r="DG1114" s="4"/>
      <c r="DH1114" s="4"/>
      <c r="DI1114" s="4"/>
      <c r="DJ1114" s="4"/>
      <c r="DK1114" s="4"/>
      <c r="DL1114" s="4"/>
      <c r="DM1114" s="4"/>
      <c r="DN1114" s="4"/>
      <c r="DO1114" s="4"/>
      <c r="DP1114" s="4"/>
      <c r="DQ1114" s="4"/>
      <c r="DR1114" s="4"/>
      <c r="DS1114" s="4"/>
      <c r="DT1114" s="4"/>
      <c r="DU1114" s="4"/>
      <c r="DV1114" s="4"/>
      <c r="DW1114" s="4"/>
      <c r="DX1114" s="4"/>
      <c r="DY1114" s="4"/>
      <c r="DZ1114" s="4"/>
      <c r="EA1114" s="4"/>
      <c r="EB1114" s="4"/>
      <c r="EC1114" s="4"/>
      <c r="ED1114" s="4"/>
      <c r="EE1114" s="4"/>
      <c r="EF1114" s="4"/>
      <c r="EG1114" s="4"/>
      <c r="EH1114" s="4"/>
      <c r="EI1114" s="4"/>
      <c r="EJ1114" s="4"/>
      <c r="EK1114" s="4"/>
      <c r="EL1114" s="4"/>
      <c r="EM1114" s="4"/>
      <c r="EN1114" s="4"/>
      <c r="EO1114" s="4"/>
      <c r="EP1114" s="4"/>
      <c r="EQ1114" s="4"/>
      <c r="ER1114" s="4"/>
      <c r="ES1114" s="4"/>
      <c r="ET1114" s="4"/>
      <c r="EU1114" s="4"/>
      <c r="EV1114" s="4"/>
      <c r="EW1114" s="4"/>
      <c r="EX1114" s="4"/>
      <c r="EY1114" s="4"/>
      <c r="EZ1114" s="4"/>
      <c r="FA1114" s="4"/>
      <c r="FB1114" s="4"/>
      <c r="FC1114" s="4"/>
      <c r="FD1114" s="4"/>
      <c r="FE1114" s="4"/>
      <c r="FF1114" s="4"/>
      <c r="FG1114" s="4"/>
      <c r="FH1114" s="4"/>
      <c r="FI1114" s="4"/>
      <c r="FJ1114" s="4"/>
      <c r="FK1114" s="4"/>
      <c r="FL1114" s="4"/>
      <c r="FM1114" s="4"/>
      <c r="FN1114" s="4"/>
      <c r="FO1114" s="4"/>
      <c r="FP1114" s="4"/>
      <c r="FQ1114" s="4"/>
      <c r="FR1114" s="4"/>
      <c r="FS1114" s="4"/>
      <c r="FT1114" s="4"/>
      <c r="FU1114" s="4"/>
      <c r="FV1114" s="4"/>
      <c r="FW1114" s="4"/>
      <c r="FX1114" s="4"/>
      <c r="FY1114" s="4"/>
      <c r="FZ1114" s="4"/>
      <c r="GA1114" s="4"/>
      <c r="GB1114" s="4"/>
      <c r="GC1114" s="4"/>
      <c r="GD1114" s="4"/>
      <c r="GE1114" s="4"/>
      <c r="GF1114" s="4"/>
      <c r="GG1114" s="4"/>
      <c r="GH1114" s="4"/>
      <c r="GI1114" s="4"/>
      <c r="GJ1114" s="4"/>
      <c r="GK1114" s="4"/>
      <c r="GL1114" s="4"/>
      <c r="GM1114" s="4"/>
      <c r="GN1114" s="4"/>
      <c r="GO1114" s="4"/>
      <c r="GP1114" s="4"/>
      <c r="GQ1114" s="4"/>
      <c r="GR1114" s="4"/>
      <c r="GS1114" s="4"/>
      <c r="GT1114" s="4"/>
      <c r="GU1114" s="4"/>
      <c r="GV1114" s="4"/>
      <c r="GW1114" s="4"/>
      <c r="GX1114" s="4"/>
    </row>
    <row r="1115" spans="1:206" s="3" customFormat="1" x14ac:dyDescent="0.25">
      <c r="A1115" s="15"/>
      <c r="B1115" s="59"/>
      <c r="C1115" s="60"/>
      <c r="D1115" s="17"/>
      <c r="E1115" s="17"/>
      <c r="F1115" s="17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  <c r="BK1115" s="4"/>
      <c r="BL1115" s="4"/>
      <c r="BM1115" s="4"/>
      <c r="BN1115" s="4"/>
      <c r="BO1115" s="4"/>
      <c r="BP1115" s="4"/>
      <c r="BQ1115" s="4"/>
      <c r="BR1115" s="4"/>
      <c r="BS1115" s="4"/>
      <c r="BT1115" s="4"/>
      <c r="BU1115" s="4"/>
      <c r="BV1115" s="4"/>
      <c r="BW1115" s="4"/>
      <c r="BX1115" s="4"/>
      <c r="BY1115" s="4"/>
      <c r="BZ1115" s="4"/>
      <c r="CA1115" s="4"/>
      <c r="CB1115" s="4"/>
      <c r="CC1115" s="4"/>
      <c r="CD1115" s="4"/>
      <c r="CE1115" s="4"/>
      <c r="CF1115" s="4"/>
      <c r="CG1115" s="4"/>
      <c r="CH1115" s="4"/>
      <c r="CI1115" s="4"/>
      <c r="CJ1115" s="4"/>
      <c r="CK1115" s="4"/>
      <c r="CL1115" s="4"/>
      <c r="CM1115" s="4"/>
      <c r="CN1115" s="4"/>
      <c r="CO1115" s="4"/>
      <c r="CP1115" s="4"/>
      <c r="CQ1115" s="4"/>
      <c r="CR1115" s="4"/>
      <c r="CS1115" s="4"/>
      <c r="CT1115" s="4"/>
      <c r="CU1115" s="4"/>
      <c r="CV1115" s="4"/>
      <c r="CW1115" s="4"/>
      <c r="CX1115" s="4"/>
      <c r="CY1115" s="4"/>
      <c r="CZ1115" s="4"/>
      <c r="DA1115" s="4"/>
      <c r="DB1115" s="4"/>
      <c r="DC1115" s="4"/>
      <c r="DD1115" s="4"/>
      <c r="DE1115" s="4"/>
      <c r="DF1115" s="4"/>
      <c r="DG1115" s="4"/>
      <c r="DH1115" s="4"/>
      <c r="DI1115" s="4"/>
      <c r="DJ1115" s="4"/>
      <c r="DK1115" s="4"/>
      <c r="DL1115" s="4"/>
      <c r="DM1115" s="4"/>
      <c r="DN1115" s="4"/>
      <c r="DO1115" s="4"/>
      <c r="DP1115" s="4"/>
      <c r="DQ1115" s="4"/>
      <c r="DR1115" s="4"/>
      <c r="DS1115" s="4"/>
      <c r="DT1115" s="4"/>
      <c r="DU1115" s="4"/>
      <c r="DV1115" s="4"/>
      <c r="DW1115" s="4"/>
      <c r="DX1115" s="4"/>
      <c r="DY1115" s="4"/>
      <c r="DZ1115" s="4"/>
      <c r="EA1115" s="4"/>
      <c r="EB1115" s="4"/>
      <c r="EC1115" s="4"/>
      <c r="ED1115" s="4"/>
      <c r="EE1115" s="4"/>
      <c r="EF1115" s="4"/>
      <c r="EG1115" s="4"/>
      <c r="EH1115" s="4"/>
      <c r="EI1115" s="4"/>
      <c r="EJ1115" s="4"/>
      <c r="EK1115" s="4"/>
      <c r="EL1115" s="4"/>
      <c r="EM1115" s="4"/>
      <c r="EN1115" s="4"/>
      <c r="EO1115" s="4"/>
      <c r="EP1115" s="4"/>
      <c r="EQ1115" s="4"/>
      <c r="ER1115" s="4"/>
      <c r="ES1115" s="4"/>
      <c r="ET1115" s="4"/>
      <c r="EU1115" s="4"/>
      <c r="EV1115" s="4"/>
      <c r="EW1115" s="4"/>
      <c r="EX1115" s="4"/>
      <c r="EY1115" s="4"/>
      <c r="EZ1115" s="4"/>
      <c r="FA1115" s="4"/>
      <c r="FB1115" s="4"/>
      <c r="FC1115" s="4"/>
      <c r="FD1115" s="4"/>
      <c r="FE1115" s="4"/>
      <c r="FF1115" s="4"/>
      <c r="FG1115" s="4"/>
      <c r="FH1115" s="4"/>
      <c r="FI1115" s="4"/>
      <c r="FJ1115" s="4"/>
      <c r="FK1115" s="4"/>
      <c r="FL1115" s="4"/>
      <c r="FM1115" s="4"/>
      <c r="FN1115" s="4"/>
      <c r="FO1115" s="4"/>
      <c r="FP1115" s="4"/>
      <c r="FQ1115" s="4"/>
      <c r="FR1115" s="4"/>
      <c r="FS1115" s="4"/>
      <c r="FT1115" s="4"/>
      <c r="FU1115" s="4"/>
      <c r="FV1115" s="4"/>
      <c r="FW1115" s="4"/>
      <c r="FX1115" s="4"/>
      <c r="FY1115" s="4"/>
      <c r="FZ1115" s="4"/>
      <c r="GA1115" s="4"/>
      <c r="GB1115" s="4"/>
      <c r="GC1115" s="4"/>
      <c r="GD1115" s="4"/>
      <c r="GE1115" s="4"/>
      <c r="GF1115" s="4"/>
      <c r="GG1115" s="4"/>
      <c r="GH1115" s="4"/>
      <c r="GI1115" s="4"/>
      <c r="GJ1115" s="4"/>
      <c r="GK1115" s="4"/>
      <c r="GL1115" s="4"/>
      <c r="GM1115" s="4"/>
      <c r="GN1115" s="4"/>
      <c r="GO1115" s="4"/>
      <c r="GP1115" s="4"/>
      <c r="GQ1115" s="4"/>
      <c r="GR1115" s="4"/>
      <c r="GS1115" s="4"/>
      <c r="GT1115" s="4"/>
      <c r="GU1115" s="4"/>
      <c r="GV1115" s="4"/>
      <c r="GW1115" s="4"/>
      <c r="GX1115" s="4"/>
    </row>
    <row r="1116" spans="1:206" s="3" customFormat="1" x14ac:dyDescent="0.25">
      <c r="A1116" s="15"/>
      <c r="B1116" s="59"/>
      <c r="C1116" s="60"/>
      <c r="D1116" s="17"/>
      <c r="E1116" s="17"/>
      <c r="F1116" s="17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  <c r="BK1116" s="4"/>
      <c r="BL1116" s="4"/>
      <c r="BM1116" s="4"/>
      <c r="BN1116" s="4"/>
      <c r="BO1116" s="4"/>
      <c r="BP1116" s="4"/>
      <c r="BQ1116" s="4"/>
      <c r="BR1116" s="4"/>
      <c r="BS1116" s="4"/>
      <c r="BT1116" s="4"/>
      <c r="BU1116" s="4"/>
      <c r="BV1116" s="4"/>
      <c r="BW1116" s="4"/>
      <c r="BX1116" s="4"/>
      <c r="BY1116" s="4"/>
      <c r="BZ1116" s="4"/>
      <c r="CA1116" s="4"/>
      <c r="CB1116" s="4"/>
      <c r="CC1116" s="4"/>
      <c r="CD1116" s="4"/>
      <c r="CE1116" s="4"/>
      <c r="CF1116" s="4"/>
      <c r="CG1116" s="4"/>
      <c r="CH1116" s="4"/>
      <c r="CI1116" s="4"/>
      <c r="CJ1116" s="4"/>
      <c r="CK1116" s="4"/>
      <c r="CL1116" s="4"/>
      <c r="CM1116" s="4"/>
      <c r="CN1116" s="4"/>
      <c r="CO1116" s="4"/>
      <c r="CP1116" s="4"/>
      <c r="CQ1116" s="4"/>
      <c r="CR1116" s="4"/>
      <c r="CS1116" s="4"/>
      <c r="CT1116" s="4"/>
      <c r="CU1116" s="4"/>
      <c r="CV1116" s="4"/>
      <c r="CW1116" s="4"/>
      <c r="CX1116" s="4"/>
      <c r="CY1116" s="4"/>
      <c r="CZ1116" s="4"/>
      <c r="DA1116" s="4"/>
      <c r="DB1116" s="4"/>
      <c r="DC1116" s="4"/>
      <c r="DD1116" s="4"/>
      <c r="DE1116" s="4"/>
      <c r="DF1116" s="4"/>
      <c r="DG1116" s="4"/>
      <c r="DH1116" s="4"/>
      <c r="DI1116" s="4"/>
      <c r="DJ1116" s="4"/>
      <c r="DK1116" s="4"/>
      <c r="DL1116" s="4"/>
      <c r="DM1116" s="4"/>
      <c r="DN1116" s="4"/>
      <c r="DO1116" s="4"/>
      <c r="DP1116" s="4"/>
      <c r="DQ1116" s="4"/>
      <c r="DR1116" s="4"/>
      <c r="DS1116" s="4"/>
      <c r="DT1116" s="4"/>
      <c r="DU1116" s="4"/>
      <c r="DV1116" s="4"/>
      <c r="DW1116" s="4"/>
      <c r="DX1116" s="4"/>
      <c r="DY1116" s="4"/>
      <c r="DZ1116" s="4"/>
      <c r="EA1116" s="4"/>
      <c r="EB1116" s="4"/>
      <c r="EC1116" s="4"/>
      <c r="ED1116" s="4"/>
      <c r="EE1116" s="4"/>
      <c r="EF1116" s="4"/>
      <c r="EG1116" s="4"/>
      <c r="EH1116" s="4"/>
      <c r="EI1116" s="4"/>
      <c r="EJ1116" s="4"/>
      <c r="EK1116" s="4"/>
      <c r="EL1116" s="4"/>
      <c r="EM1116" s="4"/>
      <c r="EN1116" s="4"/>
      <c r="EO1116" s="4"/>
      <c r="EP1116" s="4"/>
      <c r="EQ1116" s="4"/>
      <c r="ER1116" s="4"/>
      <c r="ES1116" s="4"/>
      <c r="ET1116" s="4"/>
      <c r="EU1116" s="4"/>
      <c r="EV1116" s="4"/>
      <c r="EW1116" s="4"/>
      <c r="EX1116" s="4"/>
      <c r="EY1116" s="4"/>
      <c r="EZ1116" s="4"/>
      <c r="FA1116" s="4"/>
      <c r="FB1116" s="4"/>
      <c r="FC1116" s="4"/>
      <c r="FD1116" s="4"/>
      <c r="FE1116" s="4"/>
      <c r="FF1116" s="4"/>
      <c r="FG1116" s="4"/>
      <c r="FH1116" s="4"/>
      <c r="FI1116" s="4"/>
      <c r="FJ1116" s="4"/>
      <c r="FK1116" s="4"/>
      <c r="FL1116" s="4"/>
      <c r="FM1116" s="4"/>
      <c r="FN1116" s="4"/>
      <c r="FO1116" s="4"/>
      <c r="FP1116" s="4"/>
      <c r="FQ1116" s="4"/>
      <c r="FR1116" s="4"/>
      <c r="FS1116" s="4"/>
      <c r="FT1116" s="4"/>
      <c r="FU1116" s="4"/>
      <c r="FV1116" s="4"/>
      <c r="FW1116" s="4"/>
      <c r="FX1116" s="4"/>
      <c r="FY1116" s="4"/>
      <c r="FZ1116" s="4"/>
      <c r="GA1116" s="4"/>
      <c r="GB1116" s="4"/>
      <c r="GC1116" s="4"/>
      <c r="GD1116" s="4"/>
      <c r="GE1116" s="4"/>
      <c r="GF1116" s="4"/>
      <c r="GG1116" s="4"/>
      <c r="GH1116" s="4"/>
      <c r="GI1116" s="4"/>
      <c r="GJ1116" s="4"/>
      <c r="GK1116" s="4"/>
      <c r="GL1116" s="4"/>
      <c r="GM1116" s="4"/>
      <c r="GN1116" s="4"/>
      <c r="GO1116" s="4"/>
      <c r="GP1116" s="4"/>
      <c r="GQ1116" s="4"/>
      <c r="GR1116" s="4"/>
      <c r="GS1116" s="4"/>
      <c r="GT1116" s="4"/>
      <c r="GU1116" s="4"/>
      <c r="GV1116" s="4"/>
      <c r="GW1116" s="4"/>
      <c r="GX1116" s="4"/>
    </row>
    <row r="1117" spans="1:206" s="3" customFormat="1" x14ac:dyDescent="0.25">
      <c r="A1117" s="15"/>
      <c r="B1117" s="59"/>
      <c r="C1117" s="60"/>
      <c r="D1117" s="17"/>
      <c r="E1117" s="17"/>
      <c r="F1117" s="17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  <c r="BK1117" s="4"/>
      <c r="BL1117" s="4"/>
      <c r="BM1117" s="4"/>
      <c r="BN1117" s="4"/>
      <c r="BO1117" s="4"/>
      <c r="BP1117" s="4"/>
      <c r="BQ1117" s="4"/>
      <c r="BR1117" s="4"/>
      <c r="BS1117" s="4"/>
      <c r="BT1117" s="4"/>
      <c r="BU1117" s="4"/>
      <c r="BV1117" s="4"/>
      <c r="BW1117" s="4"/>
      <c r="BX1117" s="4"/>
      <c r="BY1117" s="4"/>
      <c r="BZ1117" s="4"/>
      <c r="CA1117" s="4"/>
      <c r="CB1117" s="4"/>
      <c r="CC1117" s="4"/>
      <c r="CD1117" s="4"/>
      <c r="CE1117" s="4"/>
      <c r="CF1117" s="4"/>
      <c r="CG1117" s="4"/>
      <c r="CH1117" s="4"/>
      <c r="CI1117" s="4"/>
      <c r="CJ1117" s="4"/>
      <c r="CK1117" s="4"/>
      <c r="CL1117" s="4"/>
      <c r="CM1117" s="4"/>
      <c r="CN1117" s="4"/>
      <c r="CO1117" s="4"/>
      <c r="CP1117" s="4"/>
      <c r="CQ1117" s="4"/>
      <c r="CR1117" s="4"/>
      <c r="CS1117" s="4"/>
      <c r="CT1117" s="4"/>
      <c r="CU1117" s="4"/>
      <c r="CV1117" s="4"/>
      <c r="CW1117" s="4"/>
      <c r="CX1117" s="4"/>
      <c r="CY1117" s="4"/>
      <c r="CZ1117" s="4"/>
      <c r="DA1117" s="4"/>
      <c r="DB1117" s="4"/>
      <c r="DC1117" s="4"/>
      <c r="DD1117" s="4"/>
      <c r="DE1117" s="4"/>
      <c r="DF1117" s="4"/>
      <c r="DG1117" s="4"/>
      <c r="DH1117" s="4"/>
      <c r="DI1117" s="4"/>
      <c r="DJ1117" s="4"/>
      <c r="DK1117" s="4"/>
      <c r="DL1117" s="4"/>
      <c r="DM1117" s="4"/>
      <c r="DN1117" s="4"/>
      <c r="DO1117" s="4"/>
      <c r="DP1117" s="4"/>
      <c r="DQ1117" s="4"/>
      <c r="DR1117" s="4"/>
      <c r="DS1117" s="4"/>
      <c r="DT1117" s="4"/>
      <c r="DU1117" s="4"/>
      <c r="DV1117" s="4"/>
      <c r="DW1117" s="4"/>
      <c r="DX1117" s="4"/>
      <c r="DY1117" s="4"/>
      <c r="DZ1117" s="4"/>
      <c r="EA1117" s="4"/>
      <c r="EB1117" s="4"/>
      <c r="EC1117" s="4"/>
      <c r="ED1117" s="4"/>
      <c r="EE1117" s="4"/>
      <c r="EF1117" s="4"/>
      <c r="EG1117" s="4"/>
      <c r="EH1117" s="4"/>
      <c r="EI1117" s="4"/>
      <c r="EJ1117" s="4"/>
      <c r="EK1117" s="4"/>
      <c r="EL1117" s="4"/>
      <c r="EM1117" s="4"/>
      <c r="EN1117" s="4"/>
      <c r="EO1117" s="4"/>
      <c r="EP1117" s="4"/>
      <c r="EQ1117" s="4"/>
      <c r="ER1117" s="4"/>
      <c r="ES1117" s="4"/>
      <c r="ET1117" s="4"/>
      <c r="EU1117" s="4"/>
      <c r="EV1117" s="4"/>
      <c r="EW1117" s="4"/>
      <c r="EX1117" s="4"/>
      <c r="EY1117" s="4"/>
      <c r="EZ1117" s="4"/>
      <c r="FA1117" s="4"/>
      <c r="FB1117" s="4"/>
      <c r="FC1117" s="4"/>
      <c r="FD1117" s="4"/>
      <c r="FE1117" s="4"/>
      <c r="FF1117" s="4"/>
      <c r="FG1117" s="4"/>
      <c r="FH1117" s="4"/>
      <c r="FI1117" s="4"/>
      <c r="FJ1117" s="4"/>
      <c r="FK1117" s="4"/>
      <c r="FL1117" s="4"/>
      <c r="FM1117" s="4"/>
      <c r="FN1117" s="4"/>
      <c r="FO1117" s="4"/>
      <c r="FP1117" s="4"/>
      <c r="FQ1117" s="4"/>
      <c r="FR1117" s="4"/>
      <c r="FS1117" s="4"/>
      <c r="FT1117" s="4"/>
      <c r="FU1117" s="4"/>
      <c r="FV1117" s="4"/>
      <c r="FW1117" s="4"/>
      <c r="FX1117" s="4"/>
      <c r="FY1117" s="4"/>
      <c r="FZ1117" s="4"/>
      <c r="GA1117" s="4"/>
      <c r="GB1117" s="4"/>
      <c r="GC1117" s="4"/>
      <c r="GD1117" s="4"/>
      <c r="GE1117" s="4"/>
      <c r="GF1117" s="4"/>
      <c r="GG1117" s="4"/>
      <c r="GH1117" s="4"/>
      <c r="GI1117" s="4"/>
      <c r="GJ1117" s="4"/>
      <c r="GK1117" s="4"/>
      <c r="GL1117" s="4"/>
      <c r="GM1117" s="4"/>
      <c r="GN1117" s="4"/>
      <c r="GO1117" s="4"/>
      <c r="GP1117" s="4"/>
      <c r="GQ1117" s="4"/>
      <c r="GR1117" s="4"/>
      <c r="GS1117" s="4"/>
      <c r="GT1117" s="4"/>
      <c r="GU1117" s="4"/>
      <c r="GV1117" s="4"/>
      <c r="GW1117" s="4"/>
      <c r="GX1117" s="4"/>
    </row>
    <row r="1118" spans="1:206" s="3" customFormat="1" x14ac:dyDescent="0.25">
      <c r="A1118" s="15"/>
      <c r="B1118" s="59"/>
      <c r="C1118" s="60"/>
      <c r="D1118" s="17"/>
      <c r="E1118" s="17"/>
      <c r="F1118" s="17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  <c r="BK1118" s="4"/>
      <c r="BL1118" s="4"/>
      <c r="BM1118" s="4"/>
      <c r="BN1118" s="4"/>
      <c r="BO1118" s="4"/>
      <c r="BP1118" s="4"/>
      <c r="BQ1118" s="4"/>
      <c r="BR1118" s="4"/>
      <c r="BS1118" s="4"/>
      <c r="BT1118" s="4"/>
      <c r="BU1118" s="4"/>
      <c r="BV1118" s="4"/>
      <c r="BW1118" s="4"/>
      <c r="BX1118" s="4"/>
      <c r="BY1118" s="4"/>
      <c r="BZ1118" s="4"/>
      <c r="CA1118" s="4"/>
      <c r="CB1118" s="4"/>
      <c r="CC1118" s="4"/>
      <c r="CD1118" s="4"/>
      <c r="CE1118" s="4"/>
      <c r="CF1118" s="4"/>
      <c r="CG1118" s="4"/>
      <c r="CH1118" s="4"/>
      <c r="CI1118" s="4"/>
      <c r="CJ1118" s="4"/>
      <c r="CK1118" s="4"/>
      <c r="CL1118" s="4"/>
      <c r="CM1118" s="4"/>
      <c r="CN1118" s="4"/>
      <c r="CO1118" s="4"/>
      <c r="CP1118" s="4"/>
      <c r="CQ1118" s="4"/>
      <c r="CR1118" s="4"/>
      <c r="CS1118" s="4"/>
      <c r="CT1118" s="4"/>
      <c r="CU1118" s="4"/>
      <c r="CV1118" s="4"/>
      <c r="CW1118" s="4"/>
      <c r="CX1118" s="4"/>
      <c r="CY1118" s="4"/>
      <c r="CZ1118" s="4"/>
      <c r="DA1118" s="4"/>
      <c r="DB1118" s="4"/>
      <c r="DC1118" s="4"/>
      <c r="DD1118" s="4"/>
      <c r="DE1118" s="4"/>
      <c r="DF1118" s="4"/>
      <c r="DG1118" s="4"/>
      <c r="DH1118" s="4"/>
      <c r="DI1118" s="4"/>
      <c r="DJ1118" s="4"/>
      <c r="DK1118" s="4"/>
      <c r="DL1118" s="4"/>
      <c r="DM1118" s="4"/>
      <c r="DN1118" s="4"/>
      <c r="DO1118" s="4"/>
      <c r="DP1118" s="4"/>
      <c r="DQ1118" s="4"/>
      <c r="DR1118" s="4"/>
      <c r="DS1118" s="4"/>
      <c r="DT1118" s="4"/>
      <c r="DU1118" s="4"/>
      <c r="DV1118" s="4"/>
      <c r="DW1118" s="4"/>
      <c r="DX1118" s="4"/>
      <c r="DY1118" s="4"/>
      <c r="DZ1118" s="4"/>
      <c r="EA1118" s="4"/>
      <c r="EB1118" s="4"/>
      <c r="EC1118" s="4"/>
      <c r="ED1118" s="4"/>
      <c r="EE1118" s="4"/>
      <c r="EF1118" s="4"/>
      <c r="EG1118" s="4"/>
      <c r="EH1118" s="4"/>
      <c r="EI1118" s="4"/>
      <c r="EJ1118" s="4"/>
      <c r="EK1118" s="4"/>
      <c r="EL1118" s="4"/>
      <c r="EM1118" s="4"/>
      <c r="EN1118" s="4"/>
      <c r="EO1118" s="4"/>
      <c r="EP1118" s="4"/>
      <c r="EQ1118" s="4"/>
      <c r="ER1118" s="4"/>
      <c r="ES1118" s="4"/>
      <c r="ET1118" s="4"/>
      <c r="EU1118" s="4"/>
      <c r="EV1118" s="4"/>
      <c r="EW1118" s="4"/>
      <c r="EX1118" s="4"/>
      <c r="EY1118" s="4"/>
      <c r="EZ1118" s="4"/>
      <c r="FA1118" s="4"/>
      <c r="FB1118" s="4"/>
      <c r="FC1118" s="4"/>
      <c r="FD1118" s="4"/>
      <c r="FE1118" s="4"/>
      <c r="FF1118" s="4"/>
      <c r="FG1118" s="4"/>
      <c r="FH1118" s="4"/>
      <c r="FI1118" s="4"/>
      <c r="FJ1118" s="4"/>
      <c r="FK1118" s="4"/>
      <c r="FL1118" s="4"/>
      <c r="FM1118" s="4"/>
      <c r="FN1118" s="4"/>
      <c r="FO1118" s="4"/>
      <c r="FP1118" s="4"/>
      <c r="FQ1118" s="4"/>
      <c r="FR1118" s="4"/>
      <c r="FS1118" s="4"/>
      <c r="FT1118" s="4"/>
      <c r="FU1118" s="4"/>
      <c r="FV1118" s="4"/>
      <c r="FW1118" s="4"/>
      <c r="FX1118" s="4"/>
      <c r="FY1118" s="4"/>
      <c r="FZ1118" s="4"/>
      <c r="GA1118" s="4"/>
      <c r="GB1118" s="4"/>
      <c r="GC1118" s="4"/>
      <c r="GD1118" s="4"/>
      <c r="GE1118" s="4"/>
      <c r="GF1118" s="4"/>
      <c r="GG1118" s="4"/>
      <c r="GH1118" s="4"/>
      <c r="GI1118" s="4"/>
      <c r="GJ1118" s="4"/>
      <c r="GK1118" s="4"/>
      <c r="GL1118" s="4"/>
      <c r="GM1118" s="4"/>
      <c r="GN1118" s="4"/>
      <c r="GO1118" s="4"/>
      <c r="GP1118" s="4"/>
      <c r="GQ1118" s="4"/>
      <c r="GR1118" s="4"/>
      <c r="GS1118" s="4"/>
      <c r="GT1118" s="4"/>
      <c r="GU1118" s="4"/>
      <c r="GV1118" s="4"/>
      <c r="GW1118" s="4"/>
      <c r="GX1118" s="4"/>
    </row>
    <row r="1119" spans="1:206" s="3" customFormat="1" x14ac:dyDescent="0.25">
      <c r="A1119" s="15"/>
      <c r="B1119" s="59"/>
      <c r="C1119" s="60"/>
      <c r="D1119" s="17"/>
      <c r="E1119" s="17"/>
      <c r="F1119" s="17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  <c r="BK1119" s="4"/>
      <c r="BL1119" s="4"/>
      <c r="BM1119" s="4"/>
      <c r="BN1119" s="4"/>
      <c r="BO1119" s="4"/>
      <c r="BP1119" s="4"/>
      <c r="BQ1119" s="4"/>
      <c r="BR1119" s="4"/>
      <c r="BS1119" s="4"/>
      <c r="BT1119" s="4"/>
      <c r="BU1119" s="4"/>
      <c r="BV1119" s="4"/>
      <c r="BW1119" s="4"/>
      <c r="BX1119" s="4"/>
      <c r="BY1119" s="4"/>
      <c r="BZ1119" s="4"/>
      <c r="CA1119" s="4"/>
      <c r="CB1119" s="4"/>
      <c r="CC1119" s="4"/>
      <c r="CD1119" s="4"/>
      <c r="CE1119" s="4"/>
      <c r="CF1119" s="4"/>
      <c r="CG1119" s="4"/>
      <c r="CH1119" s="4"/>
      <c r="CI1119" s="4"/>
      <c r="CJ1119" s="4"/>
      <c r="CK1119" s="4"/>
      <c r="CL1119" s="4"/>
      <c r="CM1119" s="4"/>
      <c r="CN1119" s="4"/>
      <c r="CO1119" s="4"/>
      <c r="CP1119" s="4"/>
      <c r="CQ1119" s="4"/>
      <c r="CR1119" s="4"/>
      <c r="CS1119" s="4"/>
      <c r="CT1119" s="4"/>
      <c r="CU1119" s="4"/>
      <c r="CV1119" s="4"/>
      <c r="CW1119" s="4"/>
      <c r="CX1119" s="4"/>
      <c r="CY1119" s="4"/>
      <c r="CZ1119" s="4"/>
      <c r="DA1119" s="4"/>
      <c r="DB1119" s="4"/>
      <c r="DC1119" s="4"/>
      <c r="DD1119" s="4"/>
      <c r="DE1119" s="4"/>
      <c r="DF1119" s="4"/>
      <c r="DG1119" s="4"/>
      <c r="DH1119" s="4"/>
      <c r="DI1119" s="4"/>
      <c r="DJ1119" s="4"/>
      <c r="DK1119" s="4"/>
      <c r="DL1119" s="4"/>
      <c r="DM1119" s="4"/>
      <c r="DN1119" s="4"/>
      <c r="DO1119" s="4"/>
      <c r="DP1119" s="4"/>
      <c r="DQ1119" s="4"/>
      <c r="DR1119" s="4"/>
      <c r="DS1119" s="4"/>
      <c r="DT1119" s="4"/>
      <c r="DU1119" s="4"/>
      <c r="DV1119" s="4"/>
      <c r="DW1119" s="4"/>
      <c r="DX1119" s="4"/>
      <c r="DY1119" s="4"/>
      <c r="DZ1119" s="4"/>
      <c r="EA1119" s="4"/>
      <c r="EB1119" s="4"/>
      <c r="EC1119" s="4"/>
      <c r="ED1119" s="4"/>
      <c r="EE1119" s="4"/>
      <c r="EF1119" s="4"/>
      <c r="EG1119" s="4"/>
      <c r="EH1119" s="4"/>
      <c r="EI1119" s="4"/>
      <c r="EJ1119" s="4"/>
      <c r="EK1119" s="4"/>
      <c r="EL1119" s="4"/>
      <c r="EM1119" s="4"/>
      <c r="EN1119" s="4"/>
      <c r="EO1119" s="4"/>
      <c r="EP1119" s="4"/>
      <c r="EQ1119" s="4"/>
      <c r="ER1119" s="4"/>
      <c r="ES1119" s="4"/>
      <c r="ET1119" s="4"/>
      <c r="EU1119" s="4"/>
      <c r="EV1119" s="4"/>
      <c r="EW1119" s="4"/>
      <c r="EX1119" s="4"/>
      <c r="EY1119" s="4"/>
      <c r="EZ1119" s="4"/>
      <c r="FA1119" s="4"/>
      <c r="FB1119" s="4"/>
      <c r="FC1119" s="4"/>
      <c r="FD1119" s="4"/>
      <c r="FE1119" s="4"/>
      <c r="FF1119" s="4"/>
      <c r="FG1119" s="4"/>
      <c r="FH1119" s="4"/>
      <c r="FI1119" s="4"/>
      <c r="FJ1119" s="4"/>
      <c r="FK1119" s="4"/>
      <c r="FL1119" s="4"/>
      <c r="FM1119" s="4"/>
      <c r="FN1119" s="4"/>
      <c r="FO1119" s="4"/>
      <c r="FP1119" s="4"/>
      <c r="FQ1119" s="4"/>
      <c r="FR1119" s="4"/>
      <c r="FS1119" s="4"/>
      <c r="FT1119" s="4"/>
      <c r="FU1119" s="4"/>
      <c r="FV1119" s="4"/>
      <c r="FW1119" s="4"/>
      <c r="FX1119" s="4"/>
      <c r="FY1119" s="4"/>
      <c r="FZ1119" s="4"/>
      <c r="GA1119" s="4"/>
      <c r="GB1119" s="4"/>
      <c r="GC1119" s="4"/>
      <c r="GD1119" s="4"/>
      <c r="GE1119" s="4"/>
      <c r="GF1119" s="4"/>
      <c r="GG1119" s="4"/>
      <c r="GH1119" s="4"/>
      <c r="GI1119" s="4"/>
      <c r="GJ1119" s="4"/>
      <c r="GK1119" s="4"/>
      <c r="GL1119" s="4"/>
      <c r="GM1119" s="4"/>
      <c r="GN1119" s="4"/>
      <c r="GO1119" s="4"/>
      <c r="GP1119" s="4"/>
      <c r="GQ1119" s="4"/>
      <c r="GR1119" s="4"/>
      <c r="GS1119" s="4"/>
      <c r="GT1119" s="4"/>
      <c r="GU1119" s="4"/>
      <c r="GV1119" s="4"/>
      <c r="GW1119" s="4"/>
      <c r="GX1119" s="4"/>
    </row>
    <row r="1120" spans="1:206" s="3" customFormat="1" x14ac:dyDescent="0.25">
      <c r="A1120" s="15"/>
      <c r="B1120" s="59"/>
      <c r="C1120" s="60"/>
      <c r="D1120" s="17"/>
      <c r="E1120" s="17"/>
      <c r="F1120" s="17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  <c r="BK1120" s="4"/>
      <c r="BL1120" s="4"/>
      <c r="BM1120" s="4"/>
      <c r="BN1120" s="4"/>
      <c r="BO1120" s="4"/>
      <c r="BP1120" s="4"/>
      <c r="BQ1120" s="4"/>
      <c r="BR1120" s="4"/>
      <c r="BS1120" s="4"/>
      <c r="BT1120" s="4"/>
      <c r="BU1120" s="4"/>
      <c r="BV1120" s="4"/>
      <c r="BW1120" s="4"/>
      <c r="BX1120" s="4"/>
      <c r="BY1120" s="4"/>
      <c r="BZ1120" s="4"/>
      <c r="CA1120" s="4"/>
      <c r="CB1120" s="4"/>
      <c r="CC1120" s="4"/>
      <c r="CD1120" s="4"/>
      <c r="CE1120" s="4"/>
      <c r="CF1120" s="4"/>
      <c r="CG1120" s="4"/>
      <c r="CH1120" s="4"/>
      <c r="CI1120" s="4"/>
      <c r="CJ1120" s="4"/>
      <c r="CK1120" s="4"/>
      <c r="CL1120" s="4"/>
      <c r="CM1120" s="4"/>
      <c r="CN1120" s="4"/>
      <c r="CO1120" s="4"/>
      <c r="CP1120" s="4"/>
      <c r="CQ1120" s="4"/>
      <c r="CR1120" s="4"/>
      <c r="CS1120" s="4"/>
      <c r="CT1120" s="4"/>
      <c r="CU1120" s="4"/>
      <c r="CV1120" s="4"/>
      <c r="CW1120" s="4"/>
      <c r="CX1120" s="4"/>
      <c r="CY1120" s="4"/>
      <c r="CZ1120" s="4"/>
      <c r="DA1120" s="4"/>
      <c r="DB1120" s="4"/>
      <c r="DC1120" s="4"/>
      <c r="DD1120" s="4"/>
      <c r="DE1120" s="4"/>
      <c r="DF1120" s="4"/>
      <c r="DG1120" s="4"/>
      <c r="DH1120" s="4"/>
      <c r="DI1120" s="4"/>
      <c r="DJ1120" s="4"/>
      <c r="DK1120" s="4"/>
      <c r="DL1120" s="4"/>
      <c r="DM1120" s="4"/>
      <c r="DN1120" s="4"/>
      <c r="DO1120" s="4"/>
      <c r="DP1120" s="4"/>
      <c r="DQ1120" s="4"/>
      <c r="DR1120" s="4"/>
      <c r="DS1120" s="4"/>
      <c r="DT1120" s="4"/>
      <c r="DU1120" s="4"/>
      <c r="DV1120" s="4"/>
      <c r="DW1120" s="4"/>
      <c r="DX1120" s="4"/>
      <c r="DY1120" s="4"/>
      <c r="DZ1120" s="4"/>
      <c r="EA1120" s="4"/>
      <c r="EB1120" s="4"/>
      <c r="EC1120" s="4"/>
      <c r="ED1120" s="4"/>
      <c r="EE1120" s="4"/>
      <c r="EF1120" s="4"/>
      <c r="EG1120" s="4"/>
      <c r="EH1120" s="4"/>
      <c r="EI1120" s="4"/>
      <c r="EJ1120" s="4"/>
      <c r="EK1120" s="4"/>
      <c r="EL1120" s="4"/>
      <c r="EM1120" s="4"/>
      <c r="EN1120" s="4"/>
      <c r="EO1120" s="4"/>
      <c r="EP1120" s="4"/>
      <c r="EQ1120" s="4"/>
      <c r="ER1120" s="4"/>
      <c r="ES1120" s="4"/>
      <c r="ET1120" s="4"/>
      <c r="EU1120" s="4"/>
      <c r="EV1120" s="4"/>
      <c r="EW1120" s="4"/>
      <c r="EX1120" s="4"/>
      <c r="EY1120" s="4"/>
      <c r="EZ1120" s="4"/>
      <c r="FA1120" s="4"/>
      <c r="FB1120" s="4"/>
      <c r="FC1120" s="4"/>
      <c r="FD1120" s="4"/>
      <c r="FE1120" s="4"/>
      <c r="FF1120" s="4"/>
      <c r="FG1120" s="4"/>
      <c r="FH1120" s="4"/>
      <c r="FI1120" s="4"/>
      <c r="FJ1120" s="4"/>
      <c r="FK1120" s="4"/>
      <c r="FL1120" s="4"/>
      <c r="FM1120" s="4"/>
      <c r="FN1120" s="4"/>
      <c r="FO1120" s="4"/>
      <c r="FP1120" s="4"/>
      <c r="FQ1120" s="4"/>
      <c r="FR1120" s="4"/>
      <c r="FS1120" s="4"/>
      <c r="FT1120" s="4"/>
      <c r="FU1120" s="4"/>
      <c r="FV1120" s="4"/>
      <c r="FW1120" s="4"/>
      <c r="FX1120" s="4"/>
      <c r="FY1120" s="4"/>
      <c r="FZ1120" s="4"/>
      <c r="GA1120" s="4"/>
      <c r="GB1120" s="4"/>
      <c r="GC1120" s="4"/>
      <c r="GD1120" s="4"/>
      <c r="GE1120" s="4"/>
      <c r="GF1120" s="4"/>
      <c r="GG1120" s="4"/>
      <c r="GH1120" s="4"/>
      <c r="GI1120" s="4"/>
      <c r="GJ1120" s="4"/>
      <c r="GK1120" s="4"/>
      <c r="GL1120" s="4"/>
      <c r="GM1120" s="4"/>
      <c r="GN1120" s="4"/>
      <c r="GO1120" s="4"/>
      <c r="GP1120" s="4"/>
      <c r="GQ1120" s="4"/>
      <c r="GR1120" s="4"/>
      <c r="GS1120" s="4"/>
      <c r="GT1120" s="4"/>
      <c r="GU1120" s="4"/>
      <c r="GV1120" s="4"/>
      <c r="GW1120" s="4"/>
      <c r="GX1120" s="4"/>
    </row>
    <row r="1121" spans="1:206" s="3" customFormat="1" x14ac:dyDescent="0.25">
      <c r="A1121" s="15"/>
      <c r="B1121" s="59"/>
      <c r="C1121" s="60"/>
      <c r="D1121" s="17"/>
      <c r="E1121" s="17"/>
      <c r="F1121" s="17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  <c r="BK1121" s="4"/>
      <c r="BL1121" s="4"/>
      <c r="BM1121" s="4"/>
      <c r="BN1121" s="4"/>
      <c r="BO1121" s="4"/>
      <c r="BP1121" s="4"/>
      <c r="BQ1121" s="4"/>
      <c r="BR1121" s="4"/>
      <c r="BS1121" s="4"/>
      <c r="BT1121" s="4"/>
      <c r="BU1121" s="4"/>
      <c r="BV1121" s="4"/>
      <c r="BW1121" s="4"/>
      <c r="BX1121" s="4"/>
      <c r="BY1121" s="4"/>
      <c r="BZ1121" s="4"/>
      <c r="CA1121" s="4"/>
      <c r="CB1121" s="4"/>
      <c r="CC1121" s="4"/>
      <c r="CD1121" s="4"/>
      <c r="CE1121" s="4"/>
      <c r="CF1121" s="4"/>
      <c r="CG1121" s="4"/>
      <c r="CH1121" s="4"/>
      <c r="CI1121" s="4"/>
      <c r="CJ1121" s="4"/>
      <c r="CK1121" s="4"/>
      <c r="CL1121" s="4"/>
      <c r="CM1121" s="4"/>
      <c r="CN1121" s="4"/>
      <c r="CO1121" s="4"/>
      <c r="CP1121" s="4"/>
      <c r="CQ1121" s="4"/>
      <c r="CR1121" s="4"/>
      <c r="CS1121" s="4"/>
      <c r="CT1121" s="4"/>
      <c r="CU1121" s="4"/>
      <c r="CV1121" s="4"/>
      <c r="CW1121" s="4"/>
      <c r="CX1121" s="4"/>
      <c r="CY1121" s="4"/>
      <c r="CZ1121" s="4"/>
      <c r="DA1121" s="4"/>
      <c r="DB1121" s="4"/>
      <c r="DC1121" s="4"/>
      <c r="DD1121" s="4"/>
      <c r="DE1121" s="4"/>
      <c r="DF1121" s="4"/>
      <c r="DG1121" s="4"/>
      <c r="DH1121" s="4"/>
      <c r="DI1121" s="4"/>
      <c r="DJ1121" s="4"/>
      <c r="DK1121" s="4"/>
      <c r="DL1121" s="4"/>
      <c r="DM1121" s="4"/>
      <c r="DN1121" s="4"/>
      <c r="DO1121" s="4"/>
      <c r="DP1121" s="4"/>
      <c r="DQ1121" s="4"/>
      <c r="DR1121" s="4"/>
      <c r="DS1121" s="4"/>
      <c r="DT1121" s="4"/>
      <c r="DU1121" s="4"/>
      <c r="DV1121" s="4"/>
      <c r="DW1121" s="4"/>
      <c r="DX1121" s="4"/>
      <c r="DY1121" s="4"/>
      <c r="DZ1121" s="4"/>
      <c r="EA1121" s="4"/>
      <c r="EB1121" s="4"/>
      <c r="EC1121" s="4"/>
      <c r="ED1121" s="4"/>
      <c r="EE1121" s="4"/>
      <c r="EF1121" s="4"/>
      <c r="EG1121" s="4"/>
      <c r="EH1121" s="4"/>
      <c r="EI1121" s="4"/>
      <c r="EJ1121" s="4"/>
      <c r="EK1121" s="4"/>
      <c r="EL1121" s="4"/>
      <c r="EM1121" s="4"/>
      <c r="EN1121" s="4"/>
      <c r="EO1121" s="4"/>
      <c r="EP1121" s="4"/>
      <c r="EQ1121" s="4"/>
      <c r="ER1121" s="4"/>
      <c r="ES1121" s="4"/>
      <c r="ET1121" s="4"/>
      <c r="EU1121" s="4"/>
      <c r="EV1121" s="4"/>
      <c r="EW1121" s="4"/>
      <c r="EX1121" s="4"/>
      <c r="EY1121" s="4"/>
      <c r="EZ1121" s="4"/>
      <c r="FA1121" s="4"/>
      <c r="FB1121" s="4"/>
      <c r="FC1121" s="4"/>
      <c r="FD1121" s="4"/>
      <c r="FE1121" s="4"/>
      <c r="FF1121" s="4"/>
      <c r="FG1121" s="4"/>
      <c r="FH1121" s="4"/>
      <c r="FI1121" s="4"/>
      <c r="FJ1121" s="4"/>
      <c r="FK1121" s="4"/>
      <c r="FL1121" s="4"/>
      <c r="FM1121" s="4"/>
      <c r="FN1121" s="4"/>
      <c r="FO1121" s="4"/>
      <c r="FP1121" s="4"/>
      <c r="FQ1121" s="4"/>
      <c r="FR1121" s="4"/>
      <c r="FS1121" s="4"/>
      <c r="FT1121" s="4"/>
      <c r="FU1121" s="4"/>
      <c r="FV1121" s="4"/>
      <c r="FW1121" s="4"/>
      <c r="FX1121" s="4"/>
      <c r="FY1121" s="4"/>
      <c r="FZ1121" s="4"/>
      <c r="GA1121" s="4"/>
      <c r="GB1121" s="4"/>
      <c r="GC1121" s="4"/>
      <c r="GD1121" s="4"/>
      <c r="GE1121" s="4"/>
      <c r="GF1121" s="4"/>
      <c r="GG1121" s="4"/>
      <c r="GH1121" s="4"/>
      <c r="GI1121" s="4"/>
      <c r="GJ1121" s="4"/>
      <c r="GK1121" s="4"/>
      <c r="GL1121" s="4"/>
      <c r="GM1121" s="4"/>
      <c r="GN1121" s="4"/>
      <c r="GO1121" s="4"/>
      <c r="GP1121" s="4"/>
      <c r="GQ1121" s="4"/>
      <c r="GR1121" s="4"/>
      <c r="GS1121" s="4"/>
      <c r="GT1121" s="4"/>
      <c r="GU1121" s="4"/>
      <c r="GV1121" s="4"/>
      <c r="GW1121" s="4"/>
      <c r="GX1121" s="4"/>
    </row>
    <row r="1122" spans="1:206" s="3" customFormat="1" x14ac:dyDescent="0.25">
      <c r="A1122" s="15"/>
      <c r="B1122" s="59"/>
      <c r="C1122" s="60"/>
      <c r="D1122" s="17"/>
      <c r="E1122" s="17"/>
      <c r="F1122" s="17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  <c r="BK1122" s="4"/>
      <c r="BL1122" s="4"/>
      <c r="BM1122" s="4"/>
      <c r="BN1122" s="4"/>
      <c r="BO1122" s="4"/>
      <c r="BP1122" s="4"/>
      <c r="BQ1122" s="4"/>
      <c r="BR1122" s="4"/>
      <c r="BS1122" s="4"/>
      <c r="BT1122" s="4"/>
      <c r="BU1122" s="4"/>
      <c r="BV1122" s="4"/>
      <c r="BW1122" s="4"/>
      <c r="BX1122" s="4"/>
      <c r="BY1122" s="4"/>
      <c r="BZ1122" s="4"/>
      <c r="CA1122" s="4"/>
      <c r="CB1122" s="4"/>
      <c r="CC1122" s="4"/>
      <c r="CD1122" s="4"/>
      <c r="CE1122" s="4"/>
      <c r="CF1122" s="4"/>
      <c r="CG1122" s="4"/>
      <c r="CH1122" s="4"/>
      <c r="CI1122" s="4"/>
      <c r="CJ1122" s="4"/>
      <c r="CK1122" s="4"/>
      <c r="CL1122" s="4"/>
      <c r="CM1122" s="4"/>
      <c r="CN1122" s="4"/>
      <c r="CO1122" s="4"/>
      <c r="CP1122" s="4"/>
      <c r="CQ1122" s="4"/>
      <c r="CR1122" s="4"/>
      <c r="CS1122" s="4"/>
      <c r="CT1122" s="4"/>
      <c r="CU1122" s="4"/>
      <c r="CV1122" s="4"/>
      <c r="CW1122" s="4"/>
      <c r="CX1122" s="4"/>
      <c r="CY1122" s="4"/>
      <c r="CZ1122" s="4"/>
      <c r="DA1122" s="4"/>
      <c r="DB1122" s="4"/>
      <c r="DC1122" s="4"/>
      <c r="DD1122" s="4"/>
      <c r="DE1122" s="4"/>
      <c r="DF1122" s="4"/>
      <c r="DG1122" s="4"/>
      <c r="DH1122" s="4"/>
      <c r="DI1122" s="4"/>
      <c r="DJ1122" s="4"/>
      <c r="DK1122" s="4"/>
      <c r="DL1122" s="4"/>
      <c r="DM1122" s="4"/>
      <c r="DN1122" s="4"/>
      <c r="DO1122" s="4"/>
      <c r="DP1122" s="4"/>
      <c r="DQ1122" s="4"/>
      <c r="DR1122" s="4"/>
      <c r="DS1122" s="4"/>
      <c r="DT1122" s="4"/>
      <c r="DU1122" s="4"/>
      <c r="DV1122" s="4"/>
      <c r="DW1122" s="4"/>
      <c r="DX1122" s="4"/>
      <c r="DY1122" s="4"/>
      <c r="DZ1122" s="4"/>
      <c r="EA1122" s="4"/>
      <c r="EB1122" s="4"/>
      <c r="EC1122" s="4"/>
      <c r="ED1122" s="4"/>
      <c r="EE1122" s="4"/>
      <c r="EF1122" s="4"/>
      <c r="EG1122" s="4"/>
      <c r="EH1122" s="4"/>
      <c r="EI1122" s="4"/>
      <c r="EJ1122" s="4"/>
      <c r="EK1122" s="4"/>
      <c r="EL1122" s="4"/>
      <c r="EM1122" s="4"/>
      <c r="EN1122" s="4"/>
      <c r="EO1122" s="4"/>
      <c r="EP1122" s="4"/>
      <c r="EQ1122" s="4"/>
      <c r="ER1122" s="4"/>
      <c r="ES1122" s="4"/>
      <c r="ET1122" s="4"/>
      <c r="EU1122" s="4"/>
      <c r="EV1122" s="4"/>
      <c r="EW1122" s="4"/>
      <c r="EX1122" s="4"/>
      <c r="EY1122" s="4"/>
      <c r="EZ1122" s="4"/>
      <c r="FA1122" s="4"/>
      <c r="FB1122" s="4"/>
      <c r="FC1122" s="4"/>
      <c r="FD1122" s="4"/>
      <c r="FE1122" s="4"/>
      <c r="FF1122" s="4"/>
      <c r="FG1122" s="4"/>
      <c r="FH1122" s="4"/>
      <c r="FI1122" s="4"/>
      <c r="FJ1122" s="4"/>
      <c r="FK1122" s="4"/>
      <c r="FL1122" s="4"/>
      <c r="FM1122" s="4"/>
      <c r="FN1122" s="4"/>
      <c r="FO1122" s="4"/>
      <c r="FP1122" s="4"/>
      <c r="FQ1122" s="4"/>
      <c r="FR1122" s="4"/>
      <c r="FS1122" s="4"/>
      <c r="FT1122" s="4"/>
      <c r="FU1122" s="4"/>
      <c r="FV1122" s="4"/>
      <c r="FW1122" s="4"/>
      <c r="FX1122" s="4"/>
      <c r="FY1122" s="4"/>
      <c r="FZ1122" s="4"/>
      <c r="GA1122" s="4"/>
      <c r="GB1122" s="4"/>
      <c r="GC1122" s="4"/>
      <c r="GD1122" s="4"/>
      <c r="GE1122" s="4"/>
      <c r="GF1122" s="4"/>
      <c r="GG1122" s="4"/>
      <c r="GH1122" s="4"/>
      <c r="GI1122" s="4"/>
      <c r="GJ1122" s="4"/>
      <c r="GK1122" s="4"/>
      <c r="GL1122" s="4"/>
      <c r="GM1122" s="4"/>
      <c r="GN1122" s="4"/>
      <c r="GO1122" s="4"/>
      <c r="GP1122" s="4"/>
      <c r="GQ1122" s="4"/>
      <c r="GR1122" s="4"/>
      <c r="GS1122" s="4"/>
      <c r="GT1122" s="4"/>
      <c r="GU1122" s="4"/>
      <c r="GV1122" s="4"/>
      <c r="GW1122" s="4"/>
      <c r="GX1122" s="4"/>
    </row>
    <row r="1123" spans="1:206" s="3" customFormat="1" x14ac:dyDescent="0.25">
      <c r="A1123" s="15"/>
      <c r="B1123" s="59"/>
      <c r="C1123" s="60"/>
      <c r="D1123" s="17"/>
      <c r="E1123" s="17"/>
      <c r="F1123" s="17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  <c r="BK1123" s="4"/>
      <c r="BL1123" s="4"/>
      <c r="BM1123" s="4"/>
      <c r="BN1123" s="4"/>
      <c r="BO1123" s="4"/>
      <c r="BP1123" s="4"/>
      <c r="BQ1123" s="4"/>
      <c r="BR1123" s="4"/>
      <c r="BS1123" s="4"/>
      <c r="BT1123" s="4"/>
      <c r="BU1123" s="4"/>
      <c r="BV1123" s="4"/>
      <c r="BW1123" s="4"/>
      <c r="BX1123" s="4"/>
      <c r="BY1123" s="4"/>
      <c r="BZ1123" s="4"/>
      <c r="CA1123" s="4"/>
      <c r="CB1123" s="4"/>
      <c r="CC1123" s="4"/>
      <c r="CD1123" s="4"/>
      <c r="CE1123" s="4"/>
      <c r="CF1123" s="4"/>
      <c r="CG1123" s="4"/>
      <c r="CH1123" s="4"/>
      <c r="CI1123" s="4"/>
      <c r="CJ1123" s="4"/>
      <c r="CK1123" s="4"/>
      <c r="CL1123" s="4"/>
      <c r="CM1123" s="4"/>
      <c r="CN1123" s="4"/>
      <c r="CO1123" s="4"/>
      <c r="CP1123" s="4"/>
      <c r="CQ1123" s="4"/>
      <c r="CR1123" s="4"/>
      <c r="CS1123" s="4"/>
      <c r="CT1123" s="4"/>
      <c r="CU1123" s="4"/>
      <c r="CV1123" s="4"/>
      <c r="CW1123" s="4"/>
      <c r="CX1123" s="4"/>
      <c r="CY1123" s="4"/>
      <c r="CZ1123" s="4"/>
      <c r="DA1123" s="4"/>
      <c r="DB1123" s="4"/>
      <c r="DC1123" s="4"/>
      <c r="DD1123" s="4"/>
      <c r="DE1123" s="4"/>
      <c r="DF1123" s="4"/>
      <c r="DG1123" s="4"/>
      <c r="DH1123" s="4"/>
      <c r="DI1123" s="4"/>
      <c r="DJ1123" s="4"/>
      <c r="DK1123" s="4"/>
      <c r="DL1123" s="4"/>
      <c r="DM1123" s="4"/>
      <c r="DN1123" s="4"/>
      <c r="DO1123" s="4"/>
      <c r="DP1123" s="4"/>
      <c r="DQ1123" s="4"/>
      <c r="DR1123" s="4"/>
      <c r="DS1123" s="4"/>
      <c r="DT1123" s="4"/>
      <c r="DU1123" s="4"/>
      <c r="DV1123" s="4"/>
      <c r="DW1123" s="4"/>
      <c r="DX1123" s="4"/>
      <c r="DY1123" s="4"/>
      <c r="DZ1123" s="4"/>
      <c r="EA1123" s="4"/>
      <c r="EB1123" s="4"/>
      <c r="EC1123" s="4"/>
      <c r="ED1123" s="4"/>
      <c r="EE1123" s="4"/>
      <c r="EF1123" s="4"/>
      <c r="EG1123" s="4"/>
      <c r="EH1123" s="4"/>
      <c r="EI1123" s="4"/>
      <c r="EJ1123" s="4"/>
      <c r="EK1123" s="4"/>
      <c r="EL1123" s="4"/>
      <c r="EM1123" s="4"/>
      <c r="EN1123" s="4"/>
      <c r="EO1123" s="4"/>
      <c r="EP1123" s="4"/>
      <c r="EQ1123" s="4"/>
      <c r="ER1123" s="4"/>
      <c r="ES1123" s="4"/>
      <c r="ET1123" s="4"/>
      <c r="EU1123" s="4"/>
      <c r="EV1123" s="4"/>
      <c r="EW1123" s="4"/>
      <c r="EX1123" s="4"/>
      <c r="EY1123" s="4"/>
      <c r="EZ1123" s="4"/>
      <c r="FA1123" s="4"/>
      <c r="FB1123" s="4"/>
      <c r="FC1123" s="4"/>
      <c r="FD1123" s="4"/>
      <c r="FE1123" s="4"/>
      <c r="FF1123" s="4"/>
      <c r="FG1123" s="4"/>
      <c r="FH1123" s="4"/>
      <c r="FI1123" s="4"/>
      <c r="FJ1123" s="4"/>
      <c r="FK1123" s="4"/>
      <c r="FL1123" s="4"/>
      <c r="FM1123" s="4"/>
      <c r="FN1123" s="4"/>
      <c r="FO1123" s="4"/>
      <c r="FP1123" s="4"/>
      <c r="FQ1123" s="4"/>
      <c r="FR1123" s="4"/>
      <c r="FS1123" s="4"/>
      <c r="FT1123" s="4"/>
      <c r="FU1123" s="4"/>
      <c r="FV1123" s="4"/>
      <c r="FW1123" s="4"/>
      <c r="FX1123" s="4"/>
      <c r="FY1123" s="4"/>
      <c r="FZ1123" s="4"/>
      <c r="GA1123" s="4"/>
      <c r="GB1123" s="4"/>
      <c r="GC1123" s="4"/>
      <c r="GD1123" s="4"/>
      <c r="GE1123" s="4"/>
      <c r="GF1123" s="4"/>
      <c r="GG1123" s="4"/>
      <c r="GH1123" s="4"/>
      <c r="GI1123" s="4"/>
      <c r="GJ1123" s="4"/>
      <c r="GK1123" s="4"/>
      <c r="GL1123" s="4"/>
      <c r="GM1123" s="4"/>
      <c r="GN1123" s="4"/>
      <c r="GO1123" s="4"/>
      <c r="GP1123" s="4"/>
      <c r="GQ1123" s="4"/>
      <c r="GR1123" s="4"/>
      <c r="GS1123" s="4"/>
      <c r="GT1123" s="4"/>
      <c r="GU1123" s="4"/>
      <c r="GV1123" s="4"/>
      <c r="GW1123" s="4"/>
      <c r="GX1123" s="4"/>
    </row>
    <row r="1124" spans="1:206" s="3" customFormat="1" x14ac:dyDescent="0.25">
      <c r="A1124" s="15"/>
      <c r="B1124" s="59"/>
      <c r="C1124" s="60"/>
      <c r="D1124" s="17"/>
      <c r="E1124" s="17"/>
      <c r="F1124" s="17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  <c r="BK1124" s="4"/>
      <c r="BL1124" s="4"/>
      <c r="BM1124" s="4"/>
      <c r="BN1124" s="4"/>
      <c r="BO1124" s="4"/>
      <c r="BP1124" s="4"/>
      <c r="BQ1124" s="4"/>
      <c r="BR1124" s="4"/>
      <c r="BS1124" s="4"/>
      <c r="BT1124" s="4"/>
      <c r="BU1124" s="4"/>
      <c r="BV1124" s="4"/>
      <c r="BW1124" s="4"/>
      <c r="BX1124" s="4"/>
      <c r="BY1124" s="4"/>
      <c r="BZ1124" s="4"/>
      <c r="CA1124" s="4"/>
      <c r="CB1124" s="4"/>
      <c r="CC1124" s="4"/>
      <c r="CD1124" s="4"/>
      <c r="CE1124" s="4"/>
      <c r="CF1124" s="4"/>
      <c r="CG1124" s="4"/>
      <c r="CH1124" s="4"/>
      <c r="CI1124" s="4"/>
      <c r="CJ1124" s="4"/>
      <c r="CK1124" s="4"/>
      <c r="CL1124" s="4"/>
      <c r="CM1124" s="4"/>
      <c r="CN1124" s="4"/>
      <c r="CO1124" s="4"/>
      <c r="CP1124" s="4"/>
      <c r="CQ1124" s="4"/>
      <c r="CR1124" s="4"/>
      <c r="CS1124" s="4"/>
      <c r="CT1124" s="4"/>
      <c r="CU1124" s="4"/>
      <c r="CV1124" s="4"/>
      <c r="CW1124" s="4"/>
      <c r="CX1124" s="4"/>
      <c r="CY1124" s="4"/>
      <c r="CZ1124" s="4"/>
      <c r="DA1124" s="4"/>
      <c r="DB1124" s="4"/>
      <c r="DC1124" s="4"/>
      <c r="DD1124" s="4"/>
      <c r="DE1124" s="4"/>
      <c r="DF1124" s="4"/>
      <c r="DG1124" s="4"/>
      <c r="DH1124" s="4"/>
      <c r="DI1124" s="4"/>
      <c r="DJ1124" s="4"/>
      <c r="DK1124" s="4"/>
      <c r="DL1124" s="4"/>
      <c r="DM1124" s="4"/>
      <c r="DN1124" s="4"/>
      <c r="DO1124" s="4"/>
      <c r="DP1124" s="4"/>
      <c r="DQ1124" s="4"/>
      <c r="DR1124" s="4"/>
      <c r="DS1124" s="4"/>
      <c r="DT1124" s="4"/>
      <c r="DU1124" s="4"/>
      <c r="DV1124" s="4"/>
      <c r="DW1124" s="4"/>
      <c r="DX1124" s="4"/>
      <c r="DY1124" s="4"/>
      <c r="DZ1124" s="4"/>
      <c r="EA1124" s="4"/>
      <c r="EB1124" s="4"/>
      <c r="EC1124" s="4"/>
      <c r="ED1124" s="4"/>
      <c r="EE1124" s="4"/>
      <c r="EF1124" s="4"/>
      <c r="EG1124" s="4"/>
      <c r="EH1124" s="4"/>
      <c r="EI1124" s="4"/>
      <c r="EJ1124" s="4"/>
      <c r="EK1124" s="4"/>
      <c r="EL1124" s="4"/>
      <c r="EM1124" s="4"/>
      <c r="EN1124" s="4"/>
      <c r="EO1124" s="4"/>
      <c r="EP1124" s="4"/>
      <c r="EQ1124" s="4"/>
      <c r="ER1124" s="4"/>
      <c r="ES1124" s="4"/>
      <c r="ET1124" s="4"/>
      <c r="EU1124" s="4"/>
      <c r="EV1124" s="4"/>
      <c r="EW1124" s="4"/>
      <c r="EX1124" s="4"/>
      <c r="EY1124" s="4"/>
      <c r="EZ1124" s="4"/>
      <c r="FA1124" s="4"/>
      <c r="FB1124" s="4"/>
      <c r="FC1124" s="4"/>
      <c r="FD1124" s="4"/>
      <c r="FE1124" s="4"/>
      <c r="FF1124" s="4"/>
      <c r="FG1124" s="4"/>
      <c r="FH1124" s="4"/>
      <c r="FI1124" s="4"/>
      <c r="FJ1124" s="4"/>
      <c r="FK1124" s="4"/>
      <c r="FL1124" s="4"/>
      <c r="FM1124" s="4"/>
      <c r="FN1124" s="4"/>
      <c r="FO1124" s="4"/>
      <c r="FP1124" s="4"/>
      <c r="FQ1124" s="4"/>
      <c r="FR1124" s="4"/>
      <c r="FS1124" s="4"/>
      <c r="FT1124" s="4"/>
      <c r="FU1124" s="4"/>
      <c r="FV1124" s="4"/>
      <c r="FW1124" s="4"/>
      <c r="FX1124" s="4"/>
      <c r="FY1124" s="4"/>
      <c r="FZ1124" s="4"/>
      <c r="GA1124" s="4"/>
      <c r="GB1124" s="4"/>
      <c r="GC1124" s="4"/>
      <c r="GD1124" s="4"/>
      <c r="GE1124" s="4"/>
      <c r="GF1124" s="4"/>
      <c r="GG1124" s="4"/>
      <c r="GH1124" s="4"/>
      <c r="GI1124" s="4"/>
      <c r="GJ1124" s="4"/>
      <c r="GK1124" s="4"/>
      <c r="GL1124" s="4"/>
      <c r="GM1124" s="4"/>
      <c r="GN1124" s="4"/>
      <c r="GO1124" s="4"/>
      <c r="GP1124" s="4"/>
      <c r="GQ1124" s="4"/>
      <c r="GR1124" s="4"/>
      <c r="GS1124" s="4"/>
      <c r="GT1124" s="4"/>
      <c r="GU1124" s="4"/>
      <c r="GV1124" s="4"/>
      <c r="GW1124" s="4"/>
      <c r="GX1124" s="4"/>
    </row>
    <row r="1125" spans="1:206" s="3" customFormat="1" x14ac:dyDescent="0.25">
      <c r="A1125" s="15"/>
      <c r="B1125" s="59"/>
      <c r="C1125" s="60"/>
      <c r="D1125" s="17"/>
      <c r="E1125" s="17"/>
      <c r="F1125" s="17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  <c r="BK1125" s="4"/>
      <c r="BL1125" s="4"/>
      <c r="BM1125" s="4"/>
      <c r="BN1125" s="4"/>
      <c r="BO1125" s="4"/>
      <c r="BP1125" s="4"/>
      <c r="BQ1125" s="4"/>
      <c r="BR1125" s="4"/>
      <c r="BS1125" s="4"/>
      <c r="BT1125" s="4"/>
      <c r="BU1125" s="4"/>
      <c r="BV1125" s="4"/>
      <c r="BW1125" s="4"/>
      <c r="BX1125" s="4"/>
      <c r="BY1125" s="4"/>
      <c r="BZ1125" s="4"/>
      <c r="CA1125" s="4"/>
      <c r="CB1125" s="4"/>
      <c r="CC1125" s="4"/>
      <c r="CD1125" s="4"/>
      <c r="CE1125" s="4"/>
      <c r="CF1125" s="4"/>
      <c r="CG1125" s="4"/>
      <c r="CH1125" s="4"/>
      <c r="CI1125" s="4"/>
      <c r="CJ1125" s="4"/>
      <c r="CK1125" s="4"/>
      <c r="CL1125" s="4"/>
      <c r="CM1125" s="4"/>
      <c r="CN1125" s="4"/>
      <c r="CO1125" s="4"/>
      <c r="CP1125" s="4"/>
      <c r="CQ1125" s="4"/>
      <c r="CR1125" s="4"/>
      <c r="CS1125" s="4"/>
      <c r="CT1125" s="4"/>
      <c r="CU1125" s="4"/>
      <c r="CV1125" s="4"/>
      <c r="CW1125" s="4"/>
      <c r="CX1125" s="4"/>
      <c r="CY1125" s="4"/>
      <c r="CZ1125" s="4"/>
      <c r="DA1125" s="4"/>
      <c r="DB1125" s="4"/>
      <c r="DC1125" s="4"/>
      <c r="DD1125" s="4"/>
      <c r="DE1125" s="4"/>
      <c r="DF1125" s="4"/>
      <c r="DG1125" s="4"/>
      <c r="DH1125" s="4"/>
      <c r="DI1125" s="4"/>
      <c r="DJ1125" s="4"/>
      <c r="DK1125" s="4"/>
      <c r="DL1125" s="4"/>
      <c r="DM1125" s="4"/>
      <c r="DN1125" s="4"/>
      <c r="DO1125" s="4"/>
      <c r="DP1125" s="4"/>
      <c r="DQ1125" s="4"/>
      <c r="DR1125" s="4"/>
      <c r="DS1125" s="4"/>
      <c r="DT1125" s="4"/>
      <c r="DU1125" s="4"/>
      <c r="DV1125" s="4"/>
      <c r="DW1125" s="4"/>
      <c r="DX1125" s="4"/>
      <c r="DY1125" s="4"/>
      <c r="DZ1125" s="4"/>
      <c r="EA1125" s="4"/>
      <c r="EB1125" s="4"/>
      <c r="EC1125" s="4"/>
      <c r="ED1125" s="4"/>
      <c r="EE1125" s="4"/>
      <c r="EF1125" s="4"/>
      <c r="EG1125" s="4"/>
      <c r="EH1125" s="4"/>
      <c r="EI1125" s="4"/>
      <c r="EJ1125" s="4"/>
      <c r="EK1125" s="4"/>
      <c r="EL1125" s="4"/>
      <c r="EM1125" s="4"/>
      <c r="EN1125" s="4"/>
      <c r="EO1125" s="4"/>
      <c r="EP1125" s="4"/>
      <c r="EQ1125" s="4"/>
      <c r="ER1125" s="4"/>
      <c r="ES1125" s="4"/>
      <c r="ET1125" s="4"/>
      <c r="EU1125" s="4"/>
      <c r="EV1125" s="4"/>
      <c r="EW1125" s="4"/>
      <c r="EX1125" s="4"/>
      <c r="EY1125" s="4"/>
      <c r="EZ1125" s="4"/>
      <c r="FA1125" s="4"/>
      <c r="FB1125" s="4"/>
      <c r="FC1125" s="4"/>
      <c r="FD1125" s="4"/>
      <c r="FE1125" s="4"/>
      <c r="FF1125" s="4"/>
      <c r="FG1125" s="4"/>
      <c r="FH1125" s="4"/>
      <c r="FI1125" s="4"/>
      <c r="FJ1125" s="4"/>
      <c r="FK1125" s="4"/>
      <c r="FL1125" s="4"/>
      <c r="FM1125" s="4"/>
      <c r="FN1125" s="4"/>
      <c r="FO1125" s="4"/>
      <c r="FP1125" s="4"/>
      <c r="FQ1125" s="4"/>
      <c r="FR1125" s="4"/>
      <c r="FS1125" s="4"/>
      <c r="FT1125" s="4"/>
      <c r="FU1125" s="4"/>
      <c r="FV1125" s="4"/>
      <c r="FW1125" s="4"/>
      <c r="FX1125" s="4"/>
      <c r="FY1125" s="4"/>
      <c r="FZ1125" s="4"/>
      <c r="GA1125" s="4"/>
      <c r="GB1125" s="4"/>
      <c r="GC1125" s="4"/>
      <c r="GD1125" s="4"/>
      <c r="GE1125" s="4"/>
      <c r="GF1125" s="4"/>
      <c r="GG1125" s="4"/>
      <c r="GH1125" s="4"/>
      <c r="GI1125" s="4"/>
      <c r="GJ1125" s="4"/>
      <c r="GK1125" s="4"/>
      <c r="GL1125" s="4"/>
      <c r="GM1125" s="4"/>
      <c r="GN1125" s="4"/>
      <c r="GO1125" s="4"/>
      <c r="GP1125" s="4"/>
      <c r="GQ1125" s="4"/>
      <c r="GR1125" s="4"/>
      <c r="GS1125" s="4"/>
      <c r="GT1125" s="4"/>
      <c r="GU1125" s="4"/>
      <c r="GV1125" s="4"/>
      <c r="GW1125" s="4"/>
      <c r="GX1125" s="4"/>
    </row>
    <row r="1126" spans="1:206" s="3" customFormat="1" x14ac:dyDescent="0.25">
      <c r="A1126" s="15"/>
      <c r="B1126" s="59"/>
      <c r="C1126" s="60"/>
      <c r="D1126" s="17"/>
      <c r="E1126" s="17"/>
      <c r="F1126" s="17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  <c r="BK1126" s="4"/>
      <c r="BL1126" s="4"/>
      <c r="BM1126" s="4"/>
      <c r="BN1126" s="4"/>
      <c r="BO1126" s="4"/>
      <c r="BP1126" s="4"/>
      <c r="BQ1126" s="4"/>
      <c r="BR1126" s="4"/>
      <c r="BS1126" s="4"/>
      <c r="BT1126" s="4"/>
      <c r="BU1126" s="4"/>
      <c r="BV1126" s="4"/>
      <c r="BW1126" s="4"/>
      <c r="BX1126" s="4"/>
      <c r="BY1126" s="4"/>
      <c r="BZ1126" s="4"/>
      <c r="CA1126" s="4"/>
      <c r="CB1126" s="4"/>
      <c r="CC1126" s="4"/>
      <c r="CD1126" s="4"/>
      <c r="CE1126" s="4"/>
      <c r="CF1126" s="4"/>
      <c r="CG1126" s="4"/>
      <c r="CH1126" s="4"/>
      <c r="CI1126" s="4"/>
      <c r="CJ1126" s="4"/>
      <c r="CK1126" s="4"/>
      <c r="CL1126" s="4"/>
      <c r="CM1126" s="4"/>
      <c r="CN1126" s="4"/>
      <c r="CO1126" s="4"/>
      <c r="CP1126" s="4"/>
      <c r="CQ1126" s="4"/>
      <c r="CR1126" s="4"/>
      <c r="CS1126" s="4"/>
      <c r="CT1126" s="4"/>
      <c r="CU1126" s="4"/>
      <c r="CV1126" s="4"/>
      <c r="CW1126" s="4"/>
      <c r="CX1126" s="4"/>
      <c r="CY1126" s="4"/>
      <c r="CZ1126" s="4"/>
      <c r="DA1126" s="4"/>
      <c r="DB1126" s="4"/>
      <c r="DC1126" s="4"/>
      <c r="DD1126" s="4"/>
      <c r="DE1126" s="4"/>
      <c r="DF1126" s="4"/>
      <c r="DG1126" s="4"/>
      <c r="DH1126" s="4"/>
      <c r="DI1126" s="4"/>
      <c r="DJ1126" s="4"/>
      <c r="DK1126" s="4"/>
      <c r="DL1126" s="4"/>
      <c r="DM1126" s="4"/>
      <c r="DN1126" s="4"/>
      <c r="DO1126" s="4"/>
      <c r="DP1126" s="4"/>
      <c r="DQ1126" s="4"/>
      <c r="DR1126" s="4"/>
      <c r="DS1126" s="4"/>
      <c r="DT1126" s="4"/>
      <c r="DU1126" s="4"/>
      <c r="DV1126" s="4"/>
      <c r="DW1126" s="4"/>
      <c r="DX1126" s="4"/>
      <c r="DY1126" s="4"/>
      <c r="DZ1126" s="4"/>
      <c r="EA1126" s="4"/>
      <c r="EB1126" s="4"/>
      <c r="EC1126" s="4"/>
      <c r="ED1126" s="4"/>
      <c r="EE1126" s="4"/>
      <c r="EF1126" s="4"/>
      <c r="EG1126" s="4"/>
      <c r="EH1126" s="4"/>
      <c r="EI1126" s="4"/>
      <c r="EJ1126" s="4"/>
      <c r="EK1126" s="4"/>
      <c r="EL1126" s="4"/>
      <c r="EM1126" s="4"/>
      <c r="EN1126" s="4"/>
      <c r="EO1126" s="4"/>
      <c r="EP1126" s="4"/>
      <c r="EQ1126" s="4"/>
      <c r="ER1126" s="4"/>
      <c r="ES1126" s="4"/>
      <c r="ET1126" s="4"/>
      <c r="EU1126" s="4"/>
      <c r="EV1126" s="4"/>
      <c r="EW1126" s="4"/>
      <c r="EX1126" s="4"/>
      <c r="EY1126" s="4"/>
      <c r="EZ1126" s="4"/>
      <c r="FA1126" s="4"/>
      <c r="FB1126" s="4"/>
      <c r="FC1126" s="4"/>
      <c r="FD1126" s="4"/>
      <c r="FE1126" s="4"/>
      <c r="FF1126" s="4"/>
      <c r="FG1126" s="4"/>
      <c r="FH1126" s="4"/>
      <c r="FI1126" s="4"/>
      <c r="FJ1126" s="4"/>
      <c r="FK1126" s="4"/>
      <c r="FL1126" s="4"/>
      <c r="FM1126" s="4"/>
      <c r="FN1126" s="4"/>
      <c r="FO1126" s="4"/>
      <c r="FP1126" s="4"/>
      <c r="FQ1126" s="4"/>
      <c r="FR1126" s="4"/>
      <c r="FS1126" s="4"/>
      <c r="FT1126" s="4"/>
      <c r="FU1126" s="4"/>
      <c r="FV1126" s="4"/>
      <c r="FW1126" s="4"/>
      <c r="FX1126" s="4"/>
      <c r="FY1126" s="4"/>
      <c r="FZ1126" s="4"/>
      <c r="GA1126" s="4"/>
      <c r="GB1126" s="4"/>
      <c r="GC1126" s="4"/>
      <c r="GD1126" s="4"/>
      <c r="GE1126" s="4"/>
      <c r="GF1126" s="4"/>
      <c r="GG1126" s="4"/>
      <c r="GH1126" s="4"/>
      <c r="GI1126" s="4"/>
      <c r="GJ1126" s="4"/>
      <c r="GK1126" s="4"/>
      <c r="GL1126" s="4"/>
      <c r="GM1126" s="4"/>
      <c r="GN1126" s="4"/>
      <c r="GO1126" s="4"/>
      <c r="GP1126" s="4"/>
      <c r="GQ1126" s="4"/>
      <c r="GR1126" s="4"/>
      <c r="GS1126" s="4"/>
      <c r="GT1126" s="4"/>
      <c r="GU1126" s="4"/>
      <c r="GV1126" s="4"/>
      <c r="GW1126" s="4"/>
      <c r="GX1126" s="4"/>
    </row>
    <row r="1127" spans="1:206" s="3" customFormat="1" x14ac:dyDescent="0.25">
      <c r="A1127" s="15"/>
      <c r="B1127" s="59"/>
      <c r="C1127" s="60"/>
      <c r="D1127" s="17"/>
      <c r="E1127" s="17"/>
      <c r="F1127" s="17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  <c r="BK1127" s="4"/>
      <c r="BL1127" s="4"/>
      <c r="BM1127" s="4"/>
      <c r="BN1127" s="4"/>
      <c r="BO1127" s="4"/>
      <c r="BP1127" s="4"/>
      <c r="BQ1127" s="4"/>
      <c r="BR1127" s="4"/>
      <c r="BS1127" s="4"/>
      <c r="BT1127" s="4"/>
      <c r="BU1127" s="4"/>
      <c r="BV1127" s="4"/>
      <c r="BW1127" s="4"/>
      <c r="BX1127" s="4"/>
      <c r="BY1127" s="4"/>
      <c r="BZ1127" s="4"/>
      <c r="CA1127" s="4"/>
      <c r="CB1127" s="4"/>
      <c r="CC1127" s="4"/>
      <c r="CD1127" s="4"/>
      <c r="CE1127" s="4"/>
      <c r="CF1127" s="4"/>
      <c r="CG1127" s="4"/>
      <c r="CH1127" s="4"/>
      <c r="CI1127" s="4"/>
      <c r="CJ1127" s="4"/>
      <c r="CK1127" s="4"/>
      <c r="CL1127" s="4"/>
      <c r="CM1127" s="4"/>
      <c r="CN1127" s="4"/>
      <c r="CO1127" s="4"/>
      <c r="CP1127" s="4"/>
      <c r="CQ1127" s="4"/>
      <c r="CR1127" s="4"/>
      <c r="CS1127" s="4"/>
      <c r="CT1127" s="4"/>
      <c r="CU1127" s="4"/>
      <c r="CV1127" s="4"/>
      <c r="CW1127" s="4"/>
      <c r="CX1127" s="4"/>
      <c r="CY1127" s="4"/>
      <c r="CZ1127" s="4"/>
      <c r="DA1127" s="4"/>
      <c r="DB1127" s="4"/>
      <c r="DC1127" s="4"/>
      <c r="DD1127" s="4"/>
      <c r="DE1127" s="4"/>
      <c r="DF1127" s="4"/>
      <c r="DG1127" s="4"/>
      <c r="DH1127" s="4"/>
      <c r="DI1127" s="4"/>
      <c r="DJ1127" s="4"/>
      <c r="DK1127" s="4"/>
      <c r="DL1127" s="4"/>
      <c r="DM1127" s="4"/>
      <c r="DN1127" s="4"/>
      <c r="DO1127" s="4"/>
      <c r="DP1127" s="4"/>
      <c r="DQ1127" s="4"/>
      <c r="DR1127" s="4"/>
      <c r="DS1127" s="4"/>
      <c r="DT1127" s="4"/>
      <c r="DU1127" s="4"/>
      <c r="DV1127" s="4"/>
      <c r="DW1127" s="4"/>
      <c r="DX1127" s="4"/>
      <c r="DY1127" s="4"/>
      <c r="DZ1127" s="4"/>
      <c r="EA1127" s="4"/>
      <c r="EB1127" s="4"/>
      <c r="EC1127" s="4"/>
      <c r="ED1127" s="4"/>
      <c r="EE1127" s="4"/>
      <c r="EF1127" s="4"/>
      <c r="EG1127" s="4"/>
      <c r="EH1127" s="4"/>
      <c r="EI1127" s="4"/>
      <c r="EJ1127" s="4"/>
      <c r="EK1127" s="4"/>
      <c r="EL1127" s="4"/>
      <c r="EM1127" s="4"/>
      <c r="EN1127" s="4"/>
      <c r="EO1127" s="4"/>
      <c r="EP1127" s="4"/>
      <c r="EQ1127" s="4"/>
      <c r="ER1127" s="4"/>
      <c r="ES1127" s="4"/>
      <c r="ET1127" s="4"/>
      <c r="EU1127" s="4"/>
      <c r="EV1127" s="4"/>
      <c r="EW1127" s="4"/>
      <c r="EX1127" s="4"/>
      <c r="EY1127" s="4"/>
      <c r="EZ1127" s="4"/>
      <c r="FA1127" s="4"/>
      <c r="FB1127" s="4"/>
      <c r="FC1127" s="4"/>
      <c r="FD1127" s="4"/>
      <c r="FE1127" s="4"/>
      <c r="FF1127" s="4"/>
      <c r="FG1127" s="4"/>
      <c r="FH1127" s="4"/>
      <c r="FI1127" s="4"/>
      <c r="FJ1127" s="4"/>
      <c r="FK1127" s="4"/>
      <c r="FL1127" s="4"/>
      <c r="FM1127" s="4"/>
      <c r="FN1127" s="4"/>
      <c r="FO1127" s="4"/>
      <c r="FP1127" s="4"/>
      <c r="FQ1127" s="4"/>
      <c r="FR1127" s="4"/>
      <c r="FS1127" s="4"/>
      <c r="FT1127" s="4"/>
      <c r="FU1127" s="4"/>
      <c r="FV1127" s="4"/>
      <c r="FW1127" s="4"/>
      <c r="FX1127" s="4"/>
      <c r="FY1127" s="4"/>
      <c r="FZ1127" s="4"/>
      <c r="GA1127" s="4"/>
      <c r="GB1127" s="4"/>
      <c r="GC1127" s="4"/>
      <c r="GD1127" s="4"/>
      <c r="GE1127" s="4"/>
      <c r="GF1127" s="4"/>
      <c r="GG1127" s="4"/>
      <c r="GH1127" s="4"/>
      <c r="GI1127" s="4"/>
      <c r="GJ1127" s="4"/>
      <c r="GK1127" s="4"/>
      <c r="GL1127" s="4"/>
      <c r="GM1127" s="4"/>
      <c r="GN1127" s="4"/>
      <c r="GO1127" s="4"/>
      <c r="GP1127" s="4"/>
      <c r="GQ1127" s="4"/>
      <c r="GR1127" s="4"/>
      <c r="GS1127" s="4"/>
      <c r="GT1127" s="4"/>
      <c r="GU1127" s="4"/>
      <c r="GV1127" s="4"/>
      <c r="GW1127" s="4"/>
      <c r="GX1127" s="4"/>
    </row>
    <row r="1128" spans="1:206" s="3" customFormat="1" x14ac:dyDescent="0.25">
      <c r="A1128" s="15"/>
      <c r="B1128" s="59"/>
      <c r="C1128" s="60"/>
      <c r="D1128" s="17"/>
      <c r="E1128" s="17"/>
      <c r="F1128" s="17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  <c r="BK1128" s="4"/>
      <c r="BL1128" s="4"/>
      <c r="BM1128" s="4"/>
      <c r="BN1128" s="4"/>
      <c r="BO1128" s="4"/>
      <c r="BP1128" s="4"/>
      <c r="BQ1128" s="4"/>
      <c r="BR1128" s="4"/>
      <c r="BS1128" s="4"/>
      <c r="BT1128" s="4"/>
      <c r="BU1128" s="4"/>
      <c r="BV1128" s="4"/>
      <c r="BW1128" s="4"/>
      <c r="BX1128" s="4"/>
      <c r="BY1128" s="4"/>
      <c r="BZ1128" s="4"/>
      <c r="CA1128" s="4"/>
      <c r="CB1128" s="4"/>
      <c r="CC1128" s="4"/>
      <c r="CD1128" s="4"/>
      <c r="CE1128" s="4"/>
      <c r="CF1128" s="4"/>
      <c r="CG1128" s="4"/>
      <c r="CH1128" s="4"/>
      <c r="CI1128" s="4"/>
      <c r="CJ1128" s="4"/>
      <c r="CK1128" s="4"/>
      <c r="CL1128" s="4"/>
      <c r="CM1128" s="4"/>
      <c r="CN1128" s="4"/>
      <c r="CO1128" s="4"/>
      <c r="CP1128" s="4"/>
      <c r="CQ1128" s="4"/>
      <c r="CR1128" s="4"/>
      <c r="CS1128" s="4"/>
      <c r="CT1128" s="4"/>
      <c r="CU1128" s="4"/>
      <c r="CV1128" s="4"/>
      <c r="CW1128" s="4"/>
      <c r="CX1128" s="4"/>
      <c r="CY1128" s="4"/>
      <c r="CZ1128" s="4"/>
      <c r="DA1128" s="4"/>
      <c r="DB1128" s="4"/>
      <c r="DC1128" s="4"/>
      <c r="DD1128" s="4"/>
      <c r="DE1128" s="4"/>
      <c r="DF1128" s="4"/>
      <c r="DG1128" s="4"/>
      <c r="DH1128" s="4"/>
      <c r="DI1128" s="4"/>
      <c r="DJ1128" s="4"/>
      <c r="DK1128" s="4"/>
      <c r="DL1128" s="4"/>
      <c r="DM1128" s="4"/>
      <c r="DN1128" s="4"/>
      <c r="DO1128" s="4"/>
      <c r="DP1128" s="4"/>
      <c r="DQ1128" s="4"/>
      <c r="DR1128" s="4"/>
      <c r="DS1128" s="4"/>
      <c r="DT1128" s="4"/>
      <c r="DU1128" s="4"/>
      <c r="DV1128" s="4"/>
      <c r="DW1128" s="4"/>
      <c r="DX1128" s="4"/>
      <c r="DY1128" s="4"/>
      <c r="DZ1128" s="4"/>
      <c r="EA1128" s="4"/>
      <c r="EB1128" s="4"/>
      <c r="EC1128" s="4"/>
      <c r="ED1128" s="4"/>
      <c r="EE1128" s="4"/>
      <c r="EF1128" s="4"/>
      <c r="EG1128" s="4"/>
      <c r="EH1128" s="4"/>
      <c r="EI1128" s="4"/>
      <c r="EJ1128" s="4"/>
      <c r="EK1128" s="4"/>
      <c r="EL1128" s="4"/>
      <c r="EM1128" s="4"/>
      <c r="EN1128" s="4"/>
      <c r="EO1128" s="4"/>
      <c r="EP1128" s="4"/>
      <c r="EQ1128" s="4"/>
      <c r="ER1128" s="4"/>
      <c r="ES1128" s="4"/>
      <c r="ET1128" s="4"/>
      <c r="EU1128" s="4"/>
      <c r="EV1128" s="4"/>
      <c r="EW1128" s="4"/>
      <c r="EX1128" s="4"/>
      <c r="EY1128" s="4"/>
      <c r="EZ1128" s="4"/>
      <c r="FA1128" s="4"/>
      <c r="FB1128" s="4"/>
      <c r="FC1128" s="4"/>
      <c r="FD1128" s="4"/>
      <c r="FE1128" s="4"/>
      <c r="FF1128" s="4"/>
      <c r="FG1128" s="4"/>
      <c r="FH1128" s="4"/>
      <c r="FI1128" s="4"/>
      <c r="FJ1128" s="4"/>
      <c r="FK1128" s="4"/>
      <c r="FL1128" s="4"/>
      <c r="FM1128" s="4"/>
      <c r="FN1128" s="4"/>
      <c r="FO1128" s="4"/>
      <c r="FP1128" s="4"/>
      <c r="FQ1128" s="4"/>
      <c r="FR1128" s="4"/>
      <c r="FS1128" s="4"/>
      <c r="FT1128" s="4"/>
      <c r="FU1128" s="4"/>
      <c r="FV1128" s="4"/>
      <c r="FW1128" s="4"/>
      <c r="FX1128" s="4"/>
      <c r="FY1128" s="4"/>
      <c r="FZ1128" s="4"/>
      <c r="GA1128" s="4"/>
      <c r="GB1128" s="4"/>
      <c r="GC1128" s="4"/>
      <c r="GD1128" s="4"/>
      <c r="GE1128" s="4"/>
      <c r="GF1128" s="4"/>
      <c r="GG1128" s="4"/>
      <c r="GH1128" s="4"/>
      <c r="GI1128" s="4"/>
      <c r="GJ1128" s="4"/>
      <c r="GK1128" s="4"/>
      <c r="GL1128" s="4"/>
      <c r="GM1128" s="4"/>
      <c r="GN1128" s="4"/>
      <c r="GO1128" s="4"/>
      <c r="GP1128" s="4"/>
      <c r="GQ1128" s="4"/>
      <c r="GR1128" s="4"/>
      <c r="GS1128" s="4"/>
      <c r="GT1128" s="4"/>
      <c r="GU1128" s="4"/>
      <c r="GV1128" s="4"/>
      <c r="GW1128" s="4"/>
      <c r="GX1128" s="4"/>
    </row>
    <row r="1129" spans="1:206" s="3" customFormat="1" x14ac:dyDescent="0.25">
      <c r="A1129" s="15"/>
      <c r="B1129" s="59"/>
      <c r="C1129" s="60"/>
      <c r="D1129" s="17"/>
      <c r="E1129" s="17"/>
      <c r="F1129" s="17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  <c r="BK1129" s="4"/>
      <c r="BL1129" s="4"/>
      <c r="BM1129" s="4"/>
      <c r="BN1129" s="4"/>
      <c r="BO1129" s="4"/>
      <c r="BP1129" s="4"/>
      <c r="BQ1129" s="4"/>
      <c r="BR1129" s="4"/>
      <c r="BS1129" s="4"/>
      <c r="BT1129" s="4"/>
      <c r="BU1129" s="4"/>
      <c r="BV1129" s="4"/>
      <c r="BW1129" s="4"/>
      <c r="BX1129" s="4"/>
      <c r="BY1129" s="4"/>
      <c r="BZ1129" s="4"/>
      <c r="CA1129" s="4"/>
      <c r="CB1129" s="4"/>
      <c r="CC1129" s="4"/>
      <c r="CD1129" s="4"/>
      <c r="CE1129" s="4"/>
      <c r="CF1129" s="4"/>
      <c r="CG1129" s="4"/>
      <c r="CH1129" s="4"/>
      <c r="CI1129" s="4"/>
      <c r="CJ1129" s="4"/>
      <c r="CK1129" s="4"/>
      <c r="CL1129" s="4"/>
      <c r="CM1129" s="4"/>
      <c r="CN1129" s="4"/>
      <c r="CO1129" s="4"/>
      <c r="CP1129" s="4"/>
      <c r="CQ1129" s="4"/>
      <c r="CR1129" s="4"/>
      <c r="CS1129" s="4"/>
      <c r="CT1129" s="4"/>
      <c r="CU1129" s="4"/>
      <c r="CV1129" s="4"/>
      <c r="CW1129" s="4"/>
      <c r="CX1129" s="4"/>
      <c r="CY1129" s="4"/>
      <c r="CZ1129" s="4"/>
      <c r="DA1129" s="4"/>
      <c r="DB1129" s="4"/>
      <c r="DC1129" s="4"/>
      <c r="DD1129" s="4"/>
      <c r="DE1129" s="4"/>
      <c r="DF1129" s="4"/>
      <c r="DG1129" s="4"/>
      <c r="DH1129" s="4"/>
      <c r="DI1129" s="4"/>
      <c r="DJ1129" s="4"/>
      <c r="DK1129" s="4"/>
      <c r="DL1129" s="4"/>
      <c r="DM1129" s="4"/>
      <c r="DN1129" s="4"/>
      <c r="DO1129" s="4"/>
      <c r="DP1129" s="4"/>
      <c r="DQ1129" s="4"/>
      <c r="DR1129" s="4"/>
      <c r="DS1129" s="4"/>
      <c r="DT1129" s="4"/>
      <c r="DU1129" s="4"/>
      <c r="DV1129" s="4"/>
      <c r="DW1129" s="4"/>
      <c r="DX1129" s="4"/>
      <c r="DY1129" s="4"/>
      <c r="DZ1129" s="4"/>
      <c r="EA1129" s="4"/>
      <c r="EB1129" s="4"/>
      <c r="EC1129" s="4"/>
      <c r="ED1129" s="4"/>
      <c r="EE1129" s="4"/>
      <c r="EF1129" s="4"/>
      <c r="EG1129" s="4"/>
      <c r="EH1129" s="4"/>
      <c r="EI1129" s="4"/>
      <c r="EJ1129" s="4"/>
      <c r="EK1129" s="4"/>
      <c r="EL1129" s="4"/>
      <c r="EM1129" s="4"/>
      <c r="EN1129" s="4"/>
      <c r="EO1129" s="4"/>
      <c r="EP1129" s="4"/>
      <c r="EQ1129" s="4"/>
      <c r="ER1129" s="4"/>
      <c r="ES1129" s="4"/>
      <c r="ET1129" s="4"/>
      <c r="EU1129" s="4"/>
      <c r="EV1129" s="4"/>
      <c r="EW1129" s="4"/>
      <c r="EX1129" s="4"/>
      <c r="EY1129" s="4"/>
      <c r="EZ1129" s="4"/>
      <c r="FA1129" s="4"/>
      <c r="FB1129" s="4"/>
      <c r="FC1129" s="4"/>
      <c r="FD1129" s="4"/>
      <c r="FE1129" s="4"/>
      <c r="FF1129" s="4"/>
      <c r="FG1129" s="4"/>
      <c r="FH1129" s="4"/>
      <c r="FI1129" s="4"/>
      <c r="FJ1129" s="4"/>
      <c r="FK1129" s="4"/>
      <c r="FL1129" s="4"/>
      <c r="FM1129" s="4"/>
      <c r="FN1129" s="4"/>
      <c r="FO1129" s="4"/>
      <c r="FP1129" s="4"/>
      <c r="FQ1129" s="4"/>
      <c r="FR1129" s="4"/>
      <c r="FS1129" s="4"/>
      <c r="FT1129" s="4"/>
      <c r="FU1129" s="4"/>
      <c r="FV1129" s="4"/>
      <c r="FW1129" s="4"/>
      <c r="FX1129" s="4"/>
      <c r="FY1129" s="4"/>
      <c r="FZ1129" s="4"/>
      <c r="GA1129" s="4"/>
      <c r="GB1129" s="4"/>
      <c r="GC1129" s="4"/>
      <c r="GD1129" s="4"/>
      <c r="GE1129" s="4"/>
      <c r="GF1129" s="4"/>
      <c r="GG1129" s="4"/>
      <c r="GH1129" s="4"/>
      <c r="GI1129" s="4"/>
      <c r="GJ1129" s="4"/>
      <c r="GK1129" s="4"/>
      <c r="GL1129" s="4"/>
      <c r="GM1129" s="4"/>
      <c r="GN1129" s="4"/>
      <c r="GO1129" s="4"/>
      <c r="GP1129" s="4"/>
      <c r="GQ1129" s="4"/>
      <c r="GR1129" s="4"/>
      <c r="GS1129" s="4"/>
      <c r="GT1129" s="4"/>
      <c r="GU1129" s="4"/>
      <c r="GV1129" s="4"/>
      <c r="GW1129" s="4"/>
      <c r="GX1129" s="4"/>
    </row>
    <row r="1130" spans="1:206" s="3" customFormat="1" x14ac:dyDescent="0.25">
      <c r="A1130" s="15"/>
      <c r="B1130" s="59"/>
      <c r="C1130" s="60"/>
      <c r="D1130" s="17"/>
      <c r="E1130" s="17"/>
      <c r="F1130" s="17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  <c r="BK1130" s="4"/>
      <c r="BL1130" s="4"/>
      <c r="BM1130" s="4"/>
      <c r="BN1130" s="4"/>
      <c r="BO1130" s="4"/>
      <c r="BP1130" s="4"/>
      <c r="BQ1130" s="4"/>
      <c r="BR1130" s="4"/>
      <c r="BS1130" s="4"/>
      <c r="BT1130" s="4"/>
      <c r="BU1130" s="4"/>
      <c r="BV1130" s="4"/>
      <c r="BW1130" s="4"/>
      <c r="BX1130" s="4"/>
      <c r="BY1130" s="4"/>
      <c r="BZ1130" s="4"/>
      <c r="CA1130" s="4"/>
      <c r="CB1130" s="4"/>
      <c r="CC1130" s="4"/>
      <c r="CD1130" s="4"/>
      <c r="CE1130" s="4"/>
      <c r="CF1130" s="4"/>
      <c r="CG1130" s="4"/>
      <c r="CH1130" s="4"/>
      <c r="CI1130" s="4"/>
      <c r="CJ1130" s="4"/>
      <c r="CK1130" s="4"/>
      <c r="CL1130" s="4"/>
      <c r="CM1130" s="4"/>
      <c r="CN1130" s="4"/>
      <c r="CO1130" s="4"/>
      <c r="CP1130" s="4"/>
      <c r="CQ1130" s="4"/>
      <c r="CR1130" s="4"/>
      <c r="CS1130" s="4"/>
      <c r="CT1130" s="4"/>
      <c r="CU1130" s="4"/>
      <c r="CV1130" s="4"/>
      <c r="CW1130" s="4"/>
      <c r="CX1130" s="4"/>
      <c r="CY1130" s="4"/>
      <c r="CZ1130" s="4"/>
      <c r="DA1130" s="4"/>
      <c r="DB1130" s="4"/>
      <c r="DC1130" s="4"/>
      <c r="DD1130" s="4"/>
      <c r="DE1130" s="4"/>
      <c r="DF1130" s="4"/>
      <c r="DG1130" s="4"/>
      <c r="DH1130" s="4"/>
      <c r="DI1130" s="4"/>
      <c r="DJ1130" s="4"/>
      <c r="DK1130" s="4"/>
      <c r="DL1130" s="4"/>
      <c r="DM1130" s="4"/>
      <c r="DN1130" s="4"/>
      <c r="DO1130" s="4"/>
      <c r="DP1130" s="4"/>
      <c r="DQ1130" s="4"/>
      <c r="DR1130" s="4"/>
      <c r="DS1130" s="4"/>
      <c r="DT1130" s="4"/>
      <c r="DU1130" s="4"/>
      <c r="DV1130" s="4"/>
      <c r="DW1130" s="4"/>
      <c r="DX1130" s="4"/>
      <c r="DY1130" s="4"/>
      <c r="DZ1130" s="4"/>
      <c r="EA1130" s="4"/>
      <c r="EB1130" s="4"/>
      <c r="EC1130" s="4"/>
      <c r="ED1130" s="4"/>
      <c r="EE1130" s="4"/>
      <c r="EF1130" s="4"/>
      <c r="EG1130" s="4"/>
      <c r="EH1130" s="4"/>
      <c r="EI1130" s="4"/>
      <c r="EJ1130" s="4"/>
      <c r="EK1130" s="4"/>
      <c r="EL1130" s="4"/>
      <c r="EM1130" s="4"/>
      <c r="EN1130" s="4"/>
      <c r="EO1130" s="4"/>
      <c r="EP1130" s="4"/>
      <c r="EQ1130" s="4"/>
      <c r="ER1130" s="4"/>
      <c r="ES1130" s="4"/>
      <c r="ET1130" s="4"/>
      <c r="EU1130" s="4"/>
      <c r="EV1130" s="4"/>
      <c r="EW1130" s="4"/>
      <c r="EX1130" s="4"/>
      <c r="EY1130" s="4"/>
      <c r="EZ1130" s="4"/>
      <c r="FA1130" s="4"/>
      <c r="FB1130" s="4"/>
      <c r="FC1130" s="4"/>
      <c r="FD1130" s="4"/>
      <c r="FE1130" s="4"/>
      <c r="FF1130" s="4"/>
      <c r="FG1130" s="4"/>
      <c r="FH1130" s="4"/>
      <c r="FI1130" s="4"/>
      <c r="FJ1130" s="4"/>
      <c r="FK1130" s="4"/>
      <c r="FL1130" s="4"/>
      <c r="FM1130" s="4"/>
      <c r="FN1130" s="4"/>
      <c r="FO1130" s="4"/>
      <c r="FP1130" s="4"/>
      <c r="FQ1130" s="4"/>
      <c r="FR1130" s="4"/>
      <c r="FS1130" s="4"/>
      <c r="FT1130" s="4"/>
      <c r="FU1130" s="4"/>
      <c r="FV1130" s="4"/>
      <c r="FW1130" s="4"/>
      <c r="FX1130" s="4"/>
      <c r="FY1130" s="4"/>
      <c r="FZ1130" s="4"/>
      <c r="GA1130" s="4"/>
      <c r="GB1130" s="4"/>
      <c r="GC1130" s="4"/>
      <c r="GD1130" s="4"/>
      <c r="GE1130" s="4"/>
      <c r="GF1130" s="4"/>
      <c r="GG1130" s="4"/>
      <c r="GH1130" s="4"/>
      <c r="GI1130" s="4"/>
      <c r="GJ1130" s="4"/>
      <c r="GK1130" s="4"/>
      <c r="GL1130" s="4"/>
      <c r="GM1130" s="4"/>
      <c r="GN1130" s="4"/>
      <c r="GO1130" s="4"/>
      <c r="GP1130" s="4"/>
      <c r="GQ1130" s="4"/>
      <c r="GR1130" s="4"/>
      <c r="GS1130" s="4"/>
      <c r="GT1130" s="4"/>
      <c r="GU1130" s="4"/>
      <c r="GV1130" s="4"/>
      <c r="GW1130" s="4"/>
      <c r="GX1130" s="4"/>
    </row>
    <row r="1131" spans="1:206" s="3" customFormat="1" x14ac:dyDescent="0.25">
      <c r="A1131" s="15"/>
      <c r="B1131" s="59"/>
      <c r="C1131" s="60"/>
      <c r="D1131" s="17"/>
      <c r="E1131" s="17"/>
      <c r="F1131" s="17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  <c r="BK1131" s="4"/>
      <c r="BL1131" s="4"/>
      <c r="BM1131" s="4"/>
      <c r="BN1131" s="4"/>
      <c r="BO1131" s="4"/>
      <c r="BP1131" s="4"/>
      <c r="BQ1131" s="4"/>
      <c r="BR1131" s="4"/>
      <c r="BS1131" s="4"/>
      <c r="BT1131" s="4"/>
      <c r="BU1131" s="4"/>
      <c r="BV1131" s="4"/>
      <c r="BW1131" s="4"/>
      <c r="BX1131" s="4"/>
      <c r="BY1131" s="4"/>
      <c r="BZ1131" s="4"/>
      <c r="CA1131" s="4"/>
      <c r="CB1131" s="4"/>
      <c r="CC1131" s="4"/>
      <c r="CD1131" s="4"/>
      <c r="CE1131" s="4"/>
      <c r="CF1131" s="4"/>
      <c r="CG1131" s="4"/>
      <c r="CH1131" s="4"/>
      <c r="CI1131" s="4"/>
      <c r="CJ1131" s="4"/>
      <c r="CK1131" s="4"/>
      <c r="CL1131" s="4"/>
      <c r="CM1131" s="4"/>
      <c r="CN1131" s="4"/>
      <c r="CO1131" s="4"/>
      <c r="CP1131" s="4"/>
      <c r="CQ1131" s="4"/>
      <c r="CR1131" s="4"/>
      <c r="CS1131" s="4"/>
      <c r="CT1131" s="4"/>
      <c r="CU1131" s="4"/>
      <c r="CV1131" s="4"/>
      <c r="CW1131" s="4"/>
      <c r="CX1131" s="4"/>
      <c r="CY1131" s="4"/>
      <c r="CZ1131" s="4"/>
      <c r="DA1131" s="4"/>
      <c r="DB1131" s="4"/>
      <c r="DC1131" s="4"/>
      <c r="DD1131" s="4"/>
      <c r="DE1131" s="4"/>
      <c r="DF1131" s="4"/>
      <c r="DG1131" s="4"/>
      <c r="DH1131" s="4"/>
      <c r="DI1131" s="4"/>
      <c r="DJ1131" s="4"/>
      <c r="DK1131" s="4"/>
      <c r="DL1131" s="4"/>
      <c r="DM1131" s="4"/>
      <c r="DN1131" s="4"/>
      <c r="DO1131" s="4"/>
      <c r="DP1131" s="4"/>
      <c r="DQ1131" s="4"/>
      <c r="DR1131" s="4"/>
      <c r="DS1131" s="4"/>
      <c r="DT1131" s="4"/>
      <c r="DU1131" s="4"/>
      <c r="DV1131" s="4"/>
      <c r="DW1131" s="4"/>
      <c r="DX1131" s="4"/>
      <c r="DY1131" s="4"/>
      <c r="DZ1131" s="4"/>
      <c r="EA1131" s="4"/>
      <c r="EB1131" s="4"/>
      <c r="EC1131" s="4"/>
      <c r="ED1131" s="4"/>
      <c r="EE1131" s="4"/>
      <c r="EF1131" s="4"/>
      <c r="EG1131" s="4"/>
      <c r="EH1131" s="4"/>
      <c r="EI1131" s="4"/>
      <c r="EJ1131" s="4"/>
      <c r="EK1131" s="4"/>
      <c r="EL1131" s="4"/>
      <c r="EM1131" s="4"/>
      <c r="EN1131" s="4"/>
      <c r="EO1131" s="4"/>
      <c r="EP1131" s="4"/>
      <c r="EQ1131" s="4"/>
      <c r="ER1131" s="4"/>
      <c r="ES1131" s="4"/>
      <c r="ET1131" s="4"/>
      <c r="EU1131" s="4"/>
      <c r="EV1131" s="4"/>
      <c r="EW1131" s="4"/>
      <c r="EX1131" s="4"/>
      <c r="EY1131" s="4"/>
      <c r="EZ1131" s="4"/>
      <c r="FA1131" s="4"/>
      <c r="FB1131" s="4"/>
      <c r="FC1131" s="4"/>
      <c r="FD1131" s="4"/>
      <c r="FE1131" s="4"/>
      <c r="FF1131" s="4"/>
      <c r="FG1131" s="4"/>
      <c r="FH1131" s="4"/>
      <c r="FI1131" s="4"/>
      <c r="FJ1131" s="4"/>
      <c r="FK1131" s="4"/>
      <c r="FL1131" s="4"/>
      <c r="FM1131" s="4"/>
      <c r="FN1131" s="4"/>
      <c r="FO1131" s="4"/>
      <c r="FP1131" s="4"/>
      <c r="FQ1131" s="4"/>
      <c r="FR1131" s="4"/>
      <c r="FS1131" s="4"/>
      <c r="FT1131" s="4"/>
      <c r="FU1131" s="4"/>
      <c r="FV1131" s="4"/>
      <c r="FW1131" s="4"/>
      <c r="FX1131" s="4"/>
      <c r="FY1131" s="4"/>
      <c r="FZ1131" s="4"/>
      <c r="GA1131" s="4"/>
      <c r="GB1131" s="4"/>
      <c r="GC1131" s="4"/>
      <c r="GD1131" s="4"/>
      <c r="GE1131" s="4"/>
      <c r="GF1131" s="4"/>
      <c r="GG1131" s="4"/>
      <c r="GH1131" s="4"/>
      <c r="GI1131" s="4"/>
      <c r="GJ1131" s="4"/>
      <c r="GK1131" s="4"/>
      <c r="GL1131" s="4"/>
      <c r="GM1131" s="4"/>
      <c r="GN1131" s="4"/>
      <c r="GO1131" s="4"/>
      <c r="GP1131" s="4"/>
      <c r="GQ1131" s="4"/>
      <c r="GR1131" s="4"/>
      <c r="GS1131" s="4"/>
      <c r="GT1131" s="4"/>
      <c r="GU1131" s="4"/>
      <c r="GV1131" s="4"/>
      <c r="GW1131" s="4"/>
      <c r="GX1131" s="4"/>
    </row>
    <row r="1132" spans="1:206" s="3" customFormat="1" x14ac:dyDescent="0.25">
      <c r="A1132" s="15"/>
      <c r="B1132" s="59"/>
      <c r="C1132" s="60"/>
      <c r="D1132" s="17"/>
      <c r="E1132" s="17"/>
      <c r="F1132" s="17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  <c r="BK1132" s="4"/>
      <c r="BL1132" s="4"/>
      <c r="BM1132" s="4"/>
      <c r="BN1132" s="4"/>
      <c r="BO1132" s="4"/>
      <c r="BP1132" s="4"/>
      <c r="BQ1132" s="4"/>
      <c r="BR1132" s="4"/>
      <c r="BS1132" s="4"/>
      <c r="BT1132" s="4"/>
      <c r="BU1132" s="4"/>
      <c r="BV1132" s="4"/>
      <c r="BW1132" s="4"/>
      <c r="BX1132" s="4"/>
      <c r="BY1132" s="4"/>
      <c r="BZ1132" s="4"/>
      <c r="CA1132" s="4"/>
      <c r="CB1132" s="4"/>
      <c r="CC1132" s="4"/>
      <c r="CD1132" s="4"/>
      <c r="CE1132" s="4"/>
      <c r="CF1132" s="4"/>
      <c r="CG1132" s="4"/>
      <c r="CH1132" s="4"/>
      <c r="CI1132" s="4"/>
      <c r="CJ1132" s="4"/>
      <c r="CK1132" s="4"/>
      <c r="CL1132" s="4"/>
      <c r="CM1132" s="4"/>
      <c r="CN1132" s="4"/>
      <c r="CO1132" s="4"/>
      <c r="CP1132" s="4"/>
      <c r="CQ1132" s="4"/>
      <c r="CR1132" s="4"/>
      <c r="CS1132" s="4"/>
      <c r="CT1132" s="4"/>
      <c r="CU1132" s="4"/>
      <c r="CV1132" s="4"/>
      <c r="CW1132" s="4"/>
      <c r="CX1132" s="4"/>
      <c r="CY1132" s="4"/>
      <c r="CZ1132" s="4"/>
      <c r="DA1132" s="4"/>
      <c r="DB1132" s="4"/>
      <c r="DC1132" s="4"/>
      <c r="DD1132" s="4"/>
      <c r="DE1132" s="4"/>
      <c r="DF1132" s="4"/>
      <c r="DG1132" s="4"/>
      <c r="DH1132" s="4"/>
      <c r="DI1132" s="4"/>
      <c r="DJ1132" s="4"/>
      <c r="DK1132" s="4"/>
      <c r="DL1132" s="4"/>
      <c r="DM1132" s="4"/>
      <c r="DN1132" s="4"/>
      <c r="DO1132" s="4"/>
      <c r="DP1132" s="4"/>
      <c r="DQ1132" s="4"/>
      <c r="DR1132" s="4"/>
      <c r="DS1132" s="4"/>
      <c r="DT1132" s="4"/>
      <c r="DU1132" s="4"/>
      <c r="DV1132" s="4"/>
      <c r="DW1132" s="4"/>
      <c r="DX1132" s="4"/>
      <c r="DY1132" s="4"/>
      <c r="DZ1132" s="4"/>
      <c r="EA1132" s="4"/>
      <c r="EB1132" s="4"/>
      <c r="EC1132" s="4"/>
      <c r="ED1132" s="4"/>
      <c r="EE1132" s="4"/>
      <c r="EF1132" s="4"/>
      <c r="EG1132" s="4"/>
      <c r="EH1132" s="4"/>
      <c r="EI1132" s="4"/>
      <c r="EJ1132" s="4"/>
      <c r="EK1132" s="4"/>
      <c r="EL1132" s="4"/>
      <c r="EM1132" s="4"/>
      <c r="EN1132" s="4"/>
      <c r="EO1132" s="4"/>
      <c r="EP1132" s="4"/>
      <c r="EQ1132" s="4"/>
      <c r="ER1132" s="4"/>
      <c r="ES1132" s="4"/>
      <c r="ET1132" s="4"/>
      <c r="EU1132" s="4"/>
      <c r="EV1132" s="4"/>
      <c r="EW1132" s="4"/>
      <c r="EX1132" s="4"/>
      <c r="EY1132" s="4"/>
      <c r="EZ1132" s="4"/>
      <c r="FA1132" s="4"/>
      <c r="FB1132" s="4"/>
      <c r="FC1132" s="4"/>
      <c r="FD1132" s="4"/>
      <c r="FE1132" s="4"/>
      <c r="FF1132" s="4"/>
      <c r="FG1132" s="4"/>
      <c r="FH1132" s="4"/>
      <c r="FI1132" s="4"/>
      <c r="FJ1132" s="4"/>
      <c r="FK1132" s="4"/>
      <c r="FL1132" s="4"/>
      <c r="FM1132" s="4"/>
      <c r="FN1132" s="4"/>
      <c r="FO1132" s="4"/>
      <c r="FP1132" s="4"/>
      <c r="FQ1132" s="4"/>
      <c r="FR1132" s="4"/>
      <c r="FS1132" s="4"/>
      <c r="FT1132" s="4"/>
      <c r="FU1132" s="4"/>
      <c r="FV1132" s="4"/>
      <c r="FW1132" s="4"/>
      <c r="FX1132" s="4"/>
      <c r="FY1132" s="4"/>
      <c r="FZ1132" s="4"/>
      <c r="GA1132" s="4"/>
      <c r="GB1132" s="4"/>
      <c r="GC1132" s="4"/>
      <c r="GD1132" s="4"/>
      <c r="GE1132" s="4"/>
      <c r="GF1132" s="4"/>
      <c r="GG1132" s="4"/>
      <c r="GH1132" s="4"/>
      <c r="GI1132" s="4"/>
      <c r="GJ1132" s="4"/>
      <c r="GK1132" s="4"/>
      <c r="GL1132" s="4"/>
      <c r="GM1132" s="4"/>
      <c r="GN1132" s="4"/>
      <c r="GO1132" s="4"/>
      <c r="GP1132" s="4"/>
      <c r="GQ1132" s="4"/>
      <c r="GR1132" s="4"/>
      <c r="GS1132" s="4"/>
      <c r="GT1132" s="4"/>
      <c r="GU1132" s="4"/>
      <c r="GV1132" s="4"/>
      <c r="GW1132" s="4"/>
      <c r="GX1132" s="4"/>
    </row>
    <row r="1133" spans="1:206" s="3" customFormat="1" x14ac:dyDescent="0.25">
      <c r="A1133" s="15"/>
      <c r="B1133" s="59"/>
      <c r="C1133" s="60"/>
      <c r="D1133" s="17"/>
      <c r="E1133" s="17"/>
      <c r="F1133" s="17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  <c r="BK1133" s="4"/>
      <c r="BL1133" s="4"/>
      <c r="BM1133" s="4"/>
      <c r="BN1133" s="4"/>
      <c r="BO1133" s="4"/>
      <c r="BP1133" s="4"/>
      <c r="BQ1133" s="4"/>
      <c r="BR1133" s="4"/>
      <c r="BS1133" s="4"/>
      <c r="BT1133" s="4"/>
      <c r="BU1133" s="4"/>
      <c r="BV1133" s="4"/>
      <c r="BW1133" s="4"/>
      <c r="BX1133" s="4"/>
      <c r="BY1133" s="4"/>
      <c r="BZ1133" s="4"/>
      <c r="CA1133" s="4"/>
      <c r="CB1133" s="4"/>
      <c r="CC1133" s="4"/>
      <c r="CD1133" s="4"/>
      <c r="CE1133" s="4"/>
      <c r="CF1133" s="4"/>
      <c r="CG1133" s="4"/>
      <c r="CH1133" s="4"/>
      <c r="CI1133" s="4"/>
      <c r="CJ1133" s="4"/>
      <c r="CK1133" s="4"/>
      <c r="CL1133" s="4"/>
      <c r="CM1133" s="4"/>
      <c r="CN1133" s="4"/>
      <c r="CO1133" s="4"/>
      <c r="CP1133" s="4"/>
      <c r="CQ1133" s="4"/>
      <c r="CR1133" s="4"/>
      <c r="CS1133" s="4"/>
      <c r="CT1133" s="4"/>
      <c r="CU1133" s="4"/>
      <c r="CV1133" s="4"/>
      <c r="CW1133" s="4"/>
      <c r="CX1133" s="4"/>
      <c r="CY1133" s="4"/>
      <c r="CZ1133" s="4"/>
      <c r="DA1133" s="4"/>
      <c r="DB1133" s="4"/>
      <c r="DC1133" s="4"/>
      <c r="DD1133" s="4"/>
      <c r="DE1133" s="4"/>
      <c r="DF1133" s="4"/>
      <c r="DG1133" s="4"/>
      <c r="DH1133" s="4"/>
      <c r="DI1133" s="4"/>
      <c r="DJ1133" s="4"/>
      <c r="DK1133" s="4"/>
      <c r="DL1133" s="4"/>
      <c r="DM1133" s="4"/>
      <c r="DN1133" s="4"/>
      <c r="DO1133" s="4"/>
      <c r="DP1133" s="4"/>
      <c r="DQ1133" s="4"/>
      <c r="DR1133" s="4"/>
      <c r="DS1133" s="4"/>
      <c r="DT1133" s="4"/>
      <c r="DU1133" s="4"/>
      <c r="DV1133" s="4"/>
      <c r="DW1133" s="4"/>
      <c r="DX1133" s="4"/>
      <c r="DY1133" s="4"/>
      <c r="DZ1133" s="4"/>
      <c r="EA1133" s="4"/>
      <c r="EB1133" s="4"/>
      <c r="EC1133" s="4"/>
      <c r="ED1133" s="4"/>
      <c r="EE1133" s="4"/>
      <c r="EF1133" s="4"/>
      <c r="EG1133" s="4"/>
      <c r="EH1133" s="4"/>
      <c r="EI1133" s="4"/>
      <c r="EJ1133" s="4"/>
      <c r="EK1133" s="4"/>
      <c r="EL1133" s="4"/>
      <c r="EM1133" s="4"/>
      <c r="EN1133" s="4"/>
      <c r="EO1133" s="4"/>
      <c r="EP1133" s="4"/>
      <c r="EQ1133" s="4"/>
      <c r="ER1133" s="4"/>
      <c r="ES1133" s="4"/>
      <c r="ET1133" s="4"/>
      <c r="EU1133" s="4"/>
      <c r="EV1133" s="4"/>
      <c r="EW1133" s="4"/>
      <c r="EX1133" s="4"/>
      <c r="EY1133" s="4"/>
      <c r="EZ1133" s="4"/>
      <c r="FA1133" s="4"/>
      <c r="FB1133" s="4"/>
      <c r="FC1133" s="4"/>
      <c r="FD1133" s="4"/>
      <c r="FE1133" s="4"/>
      <c r="FF1133" s="4"/>
      <c r="FG1133" s="4"/>
      <c r="FH1133" s="4"/>
      <c r="FI1133" s="4"/>
      <c r="FJ1133" s="4"/>
      <c r="FK1133" s="4"/>
      <c r="FL1133" s="4"/>
      <c r="FM1133" s="4"/>
      <c r="FN1133" s="4"/>
      <c r="FO1133" s="4"/>
      <c r="FP1133" s="4"/>
      <c r="FQ1133" s="4"/>
      <c r="FR1133" s="4"/>
      <c r="FS1133" s="4"/>
      <c r="FT1133" s="4"/>
      <c r="FU1133" s="4"/>
      <c r="FV1133" s="4"/>
      <c r="FW1133" s="4"/>
      <c r="FX1133" s="4"/>
      <c r="FY1133" s="4"/>
      <c r="FZ1133" s="4"/>
      <c r="GA1133" s="4"/>
      <c r="GB1133" s="4"/>
      <c r="GC1133" s="4"/>
      <c r="GD1133" s="4"/>
      <c r="GE1133" s="4"/>
      <c r="GF1133" s="4"/>
      <c r="GG1133" s="4"/>
      <c r="GH1133" s="4"/>
      <c r="GI1133" s="4"/>
      <c r="GJ1133" s="4"/>
      <c r="GK1133" s="4"/>
      <c r="GL1133" s="4"/>
      <c r="GM1133" s="4"/>
      <c r="GN1133" s="4"/>
      <c r="GO1133" s="4"/>
      <c r="GP1133" s="4"/>
      <c r="GQ1133" s="4"/>
      <c r="GR1133" s="4"/>
      <c r="GS1133" s="4"/>
      <c r="GT1133" s="4"/>
      <c r="GU1133" s="4"/>
      <c r="GV1133" s="4"/>
      <c r="GW1133" s="4"/>
      <c r="GX1133" s="4"/>
    </row>
    <row r="1134" spans="1:206" s="3" customFormat="1" x14ac:dyDescent="0.25">
      <c r="A1134" s="15"/>
      <c r="B1134" s="59"/>
      <c r="C1134" s="60"/>
      <c r="D1134" s="17"/>
      <c r="E1134" s="17"/>
      <c r="F1134" s="17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  <c r="BK1134" s="4"/>
      <c r="BL1134" s="4"/>
      <c r="BM1134" s="4"/>
      <c r="BN1134" s="4"/>
      <c r="BO1134" s="4"/>
      <c r="BP1134" s="4"/>
      <c r="BQ1134" s="4"/>
      <c r="BR1134" s="4"/>
      <c r="BS1134" s="4"/>
      <c r="BT1134" s="4"/>
      <c r="BU1134" s="4"/>
      <c r="BV1134" s="4"/>
      <c r="BW1134" s="4"/>
      <c r="BX1134" s="4"/>
      <c r="BY1134" s="4"/>
      <c r="BZ1134" s="4"/>
      <c r="CA1134" s="4"/>
      <c r="CB1134" s="4"/>
      <c r="CC1134" s="4"/>
      <c r="CD1134" s="4"/>
      <c r="CE1134" s="4"/>
      <c r="CF1134" s="4"/>
      <c r="CG1134" s="4"/>
      <c r="CH1134" s="4"/>
      <c r="CI1134" s="4"/>
      <c r="CJ1134" s="4"/>
      <c r="CK1134" s="4"/>
      <c r="CL1134" s="4"/>
      <c r="CM1134" s="4"/>
      <c r="CN1134" s="4"/>
      <c r="CO1134" s="4"/>
      <c r="CP1134" s="4"/>
      <c r="CQ1134" s="4"/>
      <c r="CR1134" s="4"/>
      <c r="CS1134" s="4"/>
      <c r="CT1134" s="4"/>
      <c r="CU1134" s="4"/>
      <c r="CV1134" s="4"/>
      <c r="CW1134" s="4"/>
      <c r="CX1134" s="4"/>
      <c r="CY1134" s="4"/>
      <c r="CZ1134" s="4"/>
      <c r="DA1134" s="4"/>
      <c r="DB1134" s="4"/>
      <c r="DC1134" s="4"/>
      <c r="DD1134" s="4"/>
      <c r="DE1134" s="4"/>
      <c r="DF1134" s="4"/>
      <c r="DG1134" s="4"/>
      <c r="DH1134" s="4"/>
      <c r="DI1134" s="4"/>
      <c r="DJ1134" s="4"/>
      <c r="DK1134" s="4"/>
      <c r="DL1134" s="4"/>
      <c r="DM1134" s="4"/>
      <c r="DN1134" s="4"/>
      <c r="DO1134" s="4"/>
      <c r="DP1134" s="4"/>
      <c r="DQ1134" s="4"/>
      <c r="DR1134" s="4"/>
      <c r="DS1134" s="4"/>
      <c r="DT1134" s="4"/>
      <c r="DU1134" s="4"/>
      <c r="DV1134" s="4"/>
      <c r="DW1134" s="4"/>
      <c r="DX1134" s="4"/>
      <c r="DY1134" s="4"/>
      <c r="DZ1134" s="4"/>
      <c r="EA1134" s="4"/>
      <c r="EB1134" s="4"/>
      <c r="EC1134" s="4"/>
      <c r="ED1134" s="4"/>
      <c r="EE1134" s="4"/>
      <c r="EF1134" s="4"/>
      <c r="EG1134" s="4"/>
      <c r="EH1134" s="4"/>
      <c r="EI1134" s="4"/>
      <c r="EJ1134" s="4"/>
      <c r="EK1134" s="4"/>
      <c r="EL1134" s="4"/>
      <c r="EM1134" s="4"/>
      <c r="EN1134" s="4"/>
      <c r="EO1134" s="4"/>
      <c r="EP1134" s="4"/>
      <c r="EQ1134" s="4"/>
      <c r="ER1134" s="4"/>
      <c r="ES1134" s="4"/>
      <c r="ET1134" s="4"/>
      <c r="EU1134" s="4"/>
      <c r="EV1134" s="4"/>
      <c r="EW1134" s="4"/>
      <c r="EX1134" s="4"/>
      <c r="EY1134" s="4"/>
      <c r="EZ1134" s="4"/>
      <c r="FA1134" s="4"/>
      <c r="FB1134" s="4"/>
      <c r="FC1134" s="4"/>
      <c r="FD1134" s="4"/>
      <c r="FE1134" s="4"/>
      <c r="FF1134" s="4"/>
      <c r="FG1134" s="4"/>
      <c r="FH1134" s="4"/>
      <c r="FI1134" s="4"/>
      <c r="FJ1134" s="4"/>
      <c r="FK1134" s="4"/>
      <c r="FL1134" s="4"/>
      <c r="FM1134" s="4"/>
      <c r="FN1134" s="4"/>
      <c r="FO1134" s="4"/>
      <c r="FP1134" s="4"/>
      <c r="FQ1134" s="4"/>
      <c r="FR1134" s="4"/>
      <c r="FS1134" s="4"/>
      <c r="FT1134" s="4"/>
      <c r="FU1134" s="4"/>
      <c r="FV1134" s="4"/>
      <c r="FW1134" s="4"/>
      <c r="FX1134" s="4"/>
      <c r="FY1134" s="4"/>
      <c r="FZ1134" s="4"/>
      <c r="GA1134" s="4"/>
      <c r="GB1134" s="4"/>
      <c r="GC1134" s="4"/>
      <c r="GD1134" s="4"/>
      <c r="GE1134" s="4"/>
      <c r="GF1134" s="4"/>
      <c r="GG1134" s="4"/>
      <c r="GH1134" s="4"/>
      <c r="GI1134" s="4"/>
      <c r="GJ1134" s="4"/>
      <c r="GK1134" s="4"/>
      <c r="GL1134" s="4"/>
      <c r="GM1134" s="4"/>
      <c r="GN1134" s="4"/>
      <c r="GO1134" s="4"/>
      <c r="GP1134" s="4"/>
      <c r="GQ1134" s="4"/>
      <c r="GR1134" s="4"/>
      <c r="GS1134" s="4"/>
      <c r="GT1134" s="4"/>
      <c r="GU1134" s="4"/>
      <c r="GV1134" s="4"/>
      <c r="GW1134" s="4"/>
      <c r="GX1134" s="4"/>
    </row>
    <row r="1135" spans="1:206" s="3" customFormat="1" x14ac:dyDescent="0.25">
      <c r="A1135" s="15"/>
      <c r="B1135" s="59"/>
      <c r="C1135" s="60"/>
      <c r="D1135" s="17"/>
      <c r="E1135" s="17"/>
      <c r="F1135" s="17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  <c r="BK1135" s="4"/>
      <c r="BL1135" s="4"/>
      <c r="BM1135" s="4"/>
      <c r="BN1135" s="4"/>
      <c r="BO1135" s="4"/>
      <c r="BP1135" s="4"/>
      <c r="BQ1135" s="4"/>
      <c r="BR1135" s="4"/>
      <c r="BS1135" s="4"/>
      <c r="BT1135" s="4"/>
      <c r="BU1135" s="4"/>
      <c r="BV1135" s="4"/>
      <c r="BW1135" s="4"/>
      <c r="BX1135" s="4"/>
      <c r="BY1135" s="4"/>
      <c r="BZ1135" s="4"/>
      <c r="CA1135" s="4"/>
      <c r="CB1135" s="4"/>
      <c r="CC1135" s="4"/>
      <c r="CD1135" s="4"/>
      <c r="CE1135" s="4"/>
      <c r="CF1135" s="4"/>
      <c r="CG1135" s="4"/>
      <c r="CH1135" s="4"/>
      <c r="CI1135" s="4"/>
      <c r="CJ1135" s="4"/>
      <c r="CK1135" s="4"/>
      <c r="CL1135" s="4"/>
      <c r="CM1135" s="4"/>
      <c r="CN1135" s="4"/>
      <c r="CO1135" s="4"/>
      <c r="CP1135" s="4"/>
      <c r="CQ1135" s="4"/>
      <c r="CR1135" s="4"/>
      <c r="CS1135" s="4"/>
      <c r="CT1135" s="4"/>
      <c r="CU1135" s="4"/>
      <c r="CV1135" s="4"/>
      <c r="CW1135" s="4"/>
      <c r="CX1135" s="4"/>
      <c r="CY1135" s="4"/>
      <c r="CZ1135" s="4"/>
      <c r="DA1135" s="4"/>
      <c r="DB1135" s="4"/>
      <c r="DC1135" s="4"/>
      <c r="DD1135" s="4"/>
      <c r="DE1135" s="4"/>
      <c r="DF1135" s="4"/>
      <c r="DG1135" s="4"/>
      <c r="DH1135" s="4"/>
      <c r="DI1135" s="4"/>
      <c r="DJ1135" s="4"/>
      <c r="DK1135" s="4"/>
      <c r="DL1135" s="4"/>
      <c r="DM1135" s="4"/>
      <c r="DN1135" s="4"/>
      <c r="DO1135" s="4"/>
      <c r="DP1135" s="4"/>
      <c r="DQ1135" s="4"/>
      <c r="DR1135" s="4"/>
      <c r="DS1135" s="4"/>
      <c r="DT1135" s="4"/>
      <c r="DU1135" s="4"/>
      <c r="DV1135" s="4"/>
      <c r="DW1135" s="4"/>
      <c r="DX1135" s="4"/>
      <c r="DY1135" s="4"/>
      <c r="DZ1135" s="4"/>
      <c r="EA1135" s="4"/>
      <c r="EB1135" s="4"/>
      <c r="EC1135" s="4"/>
      <c r="ED1135" s="4"/>
      <c r="EE1135" s="4"/>
      <c r="EF1135" s="4"/>
      <c r="EG1135" s="4"/>
      <c r="EH1135" s="4"/>
      <c r="EI1135" s="4"/>
      <c r="EJ1135" s="4"/>
      <c r="EK1135" s="4"/>
      <c r="EL1135" s="4"/>
      <c r="EM1135" s="4"/>
      <c r="EN1135" s="4"/>
      <c r="EO1135" s="4"/>
      <c r="EP1135" s="4"/>
      <c r="EQ1135" s="4"/>
      <c r="ER1135" s="4"/>
      <c r="ES1135" s="4"/>
      <c r="ET1135" s="4"/>
      <c r="EU1135" s="4"/>
      <c r="EV1135" s="4"/>
      <c r="EW1135" s="4"/>
      <c r="EX1135" s="4"/>
      <c r="EY1135" s="4"/>
      <c r="EZ1135" s="4"/>
      <c r="FA1135" s="4"/>
      <c r="FB1135" s="4"/>
      <c r="FC1135" s="4"/>
      <c r="FD1135" s="4"/>
      <c r="FE1135" s="4"/>
      <c r="FF1135" s="4"/>
      <c r="FG1135" s="4"/>
      <c r="FH1135" s="4"/>
      <c r="FI1135" s="4"/>
      <c r="FJ1135" s="4"/>
      <c r="FK1135" s="4"/>
      <c r="FL1135" s="4"/>
      <c r="FM1135" s="4"/>
      <c r="FN1135" s="4"/>
      <c r="FO1135" s="4"/>
      <c r="FP1135" s="4"/>
      <c r="FQ1135" s="4"/>
      <c r="FR1135" s="4"/>
      <c r="FS1135" s="4"/>
      <c r="FT1135" s="4"/>
      <c r="FU1135" s="4"/>
      <c r="FV1135" s="4"/>
      <c r="FW1135" s="4"/>
      <c r="FX1135" s="4"/>
      <c r="FY1135" s="4"/>
      <c r="FZ1135" s="4"/>
      <c r="GA1135" s="4"/>
      <c r="GB1135" s="4"/>
      <c r="GC1135" s="4"/>
      <c r="GD1135" s="4"/>
      <c r="GE1135" s="4"/>
      <c r="GF1135" s="4"/>
      <c r="GG1135" s="4"/>
      <c r="GH1135" s="4"/>
      <c r="GI1135" s="4"/>
      <c r="GJ1135" s="4"/>
      <c r="GK1135" s="4"/>
      <c r="GL1135" s="4"/>
      <c r="GM1135" s="4"/>
      <c r="GN1135" s="4"/>
      <c r="GO1135" s="4"/>
      <c r="GP1135" s="4"/>
      <c r="GQ1135" s="4"/>
      <c r="GR1135" s="4"/>
      <c r="GS1135" s="4"/>
      <c r="GT1135" s="4"/>
      <c r="GU1135" s="4"/>
      <c r="GV1135" s="4"/>
      <c r="GW1135" s="4"/>
      <c r="GX1135" s="4"/>
    </row>
    <row r="1136" spans="1:206" s="3" customFormat="1" x14ac:dyDescent="0.25">
      <c r="A1136" s="15"/>
      <c r="B1136" s="59"/>
      <c r="C1136" s="60"/>
      <c r="D1136" s="17"/>
      <c r="E1136" s="17"/>
      <c r="F1136" s="17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  <c r="BK1136" s="4"/>
      <c r="BL1136" s="4"/>
      <c r="BM1136" s="4"/>
      <c r="BN1136" s="4"/>
      <c r="BO1136" s="4"/>
      <c r="BP1136" s="4"/>
      <c r="BQ1136" s="4"/>
      <c r="BR1136" s="4"/>
      <c r="BS1136" s="4"/>
      <c r="BT1136" s="4"/>
      <c r="BU1136" s="4"/>
      <c r="BV1136" s="4"/>
      <c r="BW1136" s="4"/>
      <c r="BX1136" s="4"/>
      <c r="BY1136" s="4"/>
      <c r="BZ1136" s="4"/>
      <c r="CA1136" s="4"/>
      <c r="CB1136" s="4"/>
      <c r="CC1136" s="4"/>
      <c r="CD1136" s="4"/>
      <c r="CE1136" s="4"/>
      <c r="CF1136" s="4"/>
      <c r="CG1136" s="4"/>
      <c r="CH1136" s="4"/>
      <c r="CI1136" s="4"/>
      <c r="CJ1136" s="4"/>
      <c r="CK1136" s="4"/>
      <c r="CL1136" s="4"/>
      <c r="CM1136" s="4"/>
      <c r="CN1136" s="4"/>
      <c r="CO1136" s="4"/>
      <c r="CP1136" s="4"/>
      <c r="CQ1136" s="4"/>
      <c r="CR1136" s="4"/>
      <c r="CS1136" s="4"/>
      <c r="CT1136" s="4"/>
      <c r="CU1136" s="4"/>
      <c r="CV1136" s="4"/>
      <c r="CW1136" s="4"/>
      <c r="CX1136" s="4"/>
      <c r="CY1136" s="4"/>
      <c r="CZ1136" s="4"/>
      <c r="DA1136" s="4"/>
      <c r="DB1136" s="4"/>
      <c r="DC1136" s="4"/>
      <c r="DD1136" s="4"/>
      <c r="DE1136" s="4"/>
      <c r="DF1136" s="4"/>
      <c r="DG1136" s="4"/>
      <c r="DH1136" s="4"/>
      <c r="DI1136" s="4"/>
      <c r="DJ1136" s="4"/>
      <c r="DK1136" s="4"/>
      <c r="DL1136" s="4"/>
      <c r="DM1136" s="4"/>
      <c r="DN1136" s="4"/>
      <c r="DO1136" s="4"/>
      <c r="DP1136" s="4"/>
      <c r="DQ1136" s="4"/>
      <c r="DR1136" s="4"/>
      <c r="DS1136" s="4"/>
      <c r="DT1136" s="4"/>
      <c r="DU1136" s="4"/>
      <c r="DV1136" s="4"/>
      <c r="DW1136" s="4"/>
      <c r="DX1136" s="4"/>
      <c r="DY1136" s="4"/>
      <c r="DZ1136" s="4"/>
      <c r="EA1136" s="4"/>
      <c r="EB1136" s="4"/>
      <c r="EC1136" s="4"/>
      <c r="ED1136" s="4"/>
      <c r="EE1136" s="4"/>
      <c r="EF1136" s="4"/>
      <c r="EG1136" s="4"/>
      <c r="EH1136" s="4"/>
      <c r="EI1136" s="4"/>
      <c r="EJ1136" s="4"/>
      <c r="EK1136" s="4"/>
      <c r="EL1136" s="4"/>
      <c r="EM1136" s="4"/>
      <c r="EN1136" s="4"/>
      <c r="EO1136" s="4"/>
      <c r="EP1136" s="4"/>
      <c r="EQ1136" s="4"/>
      <c r="ER1136" s="4"/>
      <c r="ES1136" s="4"/>
      <c r="ET1136" s="4"/>
      <c r="EU1136" s="4"/>
      <c r="EV1136" s="4"/>
      <c r="EW1136" s="4"/>
      <c r="EX1136" s="4"/>
      <c r="EY1136" s="4"/>
      <c r="EZ1136" s="4"/>
      <c r="FA1136" s="4"/>
      <c r="FB1136" s="4"/>
      <c r="FC1136" s="4"/>
      <c r="FD1136" s="4"/>
      <c r="FE1136" s="4"/>
      <c r="FF1136" s="4"/>
      <c r="FG1136" s="4"/>
      <c r="FH1136" s="4"/>
      <c r="FI1136" s="4"/>
      <c r="FJ1136" s="4"/>
      <c r="FK1136" s="4"/>
      <c r="FL1136" s="4"/>
      <c r="FM1136" s="4"/>
      <c r="FN1136" s="4"/>
      <c r="FO1136" s="4"/>
      <c r="FP1136" s="4"/>
      <c r="FQ1136" s="4"/>
      <c r="FR1136" s="4"/>
      <c r="FS1136" s="4"/>
      <c r="FT1136" s="4"/>
      <c r="FU1136" s="4"/>
      <c r="FV1136" s="4"/>
      <c r="FW1136" s="4"/>
      <c r="FX1136" s="4"/>
      <c r="FY1136" s="4"/>
      <c r="FZ1136" s="4"/>
      <c r="GA1136" s="4"/>
      <c r="GB1136" s="4"/>
      <c r="GC1136" s="4"/>
      <c r="GD1136" s="4"/>
      <c r="GE1136" s="4"/>
      <c r="GF1136" s="4"/>
      <c r="GG1136" s="4"/>
      <c r="GH1136" s="4"/>
      <c r="GI1136" s="4"/>
      <c r="GJ1136" s="4"/>
      <c r="GK1136" s="4"/>
      <c r="GL1136" s="4"/>
      <c r="GM1136" s="4"/>
      <c r="GN1136" s="4"/>
      <c r="GO1136" s="4"/>
      <c r="GP1136" s="4"/>
      <c r="GQ1136" s="4"/>
      <c r="GR1136" s="4"/>
      <c r="GS1136" s="4"/>
      <c r="GT1136" s="4"/>
      <c r="GU1136" s="4"/>
      <c r="GV1136" s="4"/>
      <c r="GW1136" s="4"/>
      <c r="GX1136" s="4"/>
    </row>
    <row r="1137" spans="1:206" s="3" customFormat="1" x14ac:dyDescent="0.25">
      <c r="A1137" s="15"/>
      <c r="B1137" s="59"/>
      <c r="C1137" s="60"/>
      <c r="D1137" s="17"/>
      <c r="E1137" s="17"/>
      <c r="F1137" s="17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  <c r="BK1137" s="4"/>
      <c r="BL1137" s="4"/>
      <c r="BM1137" s="4"/>
      <c r="BN1137" s="4"/>
      <c r="BO1137" s="4"/>
      <c r="BP1137" s="4"/>
      <c r="BQ1137" s="4"/>
      <c r="BR1137" s="4"/>
      <c r="BS1137" s="4"/>
      <c r="BT1137" s="4"/>
      <c r="BU1137" s="4"/>
      <c r="BV1137" s="4"/>
      <c r="BW1137" s="4"/>
      <c r="BX1137" s="4"/>
      <c r="BY1137" s="4"/>
      <c r="BZ1137" s="4"/>
      <c r="CA1137" s="4"/>
      <c r="CB1137" s="4"/>
      <c r="CC1137" s="4"/>
      <c r="CD1137" s="4"/>
      <c r="CE1137" s="4"/>
      <c r="CF1137" s="4"/>
      <c r="CG1137" s="4"/>
      <c r="CH1137" s="4"/>
      <c r="CI1137" s="4"/>
      <c r="CJ1137" s="4"/>
      <c r="CK1137" s="4"/>
      <c r="CL1137" s="4"/>
      <c r="CM1137" s="4"/>
      <c r="CN1137" s="4"/>
      <c r="CO1137" s="4"/>
      <c r="CP1137" s="4"/>
      <c r="CQ1137" s="4"/>
      <c r="CR1137" s="4"/>
      <c r="CS1137" s="4"/>
      <c r="CT1137" s="4"/>
      <c r="CU1137" s="4"/>
      <c r="CV1137" s="4"/>
      <c r="CW1137" s="4"/>
      <c r="CX1137" s="4"/>
      <c r="CY1137" s="4"/>
      <c r="CZ1137" s="4"/>
      <c r="DA1137" s="4"/>
      <c r="DB1137" s="4"/>
      <c r="DC1137" s="4"/>
      <c r="DD1137" s="4"/>
      <c r="DE1137" s="4"/>
      <c r="DF1137" s="4"/>
      <c r="DG1137" s="4"/>
      <c r="DH1137" s="4"/>
      <c r="DI1137" s="4"/>
      <c r="DJ1137" s="4"/>
      <c r="DK1137" s="4"/>
      <c r="DL1137" s="4"/>
      <c r="DM1137" s="4"/>
      <c r="DN1137" s="4"/>
      <c r="DO1137" s="4"/>
      <c r="DP1137" s="4"/>
      <c r="DQ1137" s="4"/>
      <c r="DR1137" s="4"/>
      <c r="DS1137" s="4"/>
      <c r="DT1137" s="4"/>
      <c r="DU1137" s="4"/>
      <c r="DV1137" s="4"/>
      <c r="DW1137" s="4"/>
      <c r="DX1137" s="4"/>
      <c r="DY1137" s="4"/>
      <c r="DZ1137" s="4"/>
      <c r="EA1137" s="4"/>
      <c r="EB1137" s="4"/>
      <c r="EC1137" s="4"/>
      <c r="ED1137" s="4"/>
      <c r="EE1137" s="4"/>
      <c r="EF1137" s="4"/>
      <c r="EG1137" s="4"/>
      <c r="EH1137" s="4"/>
      <c r="EI1137" s="4"/>
      <c r="EJ1137" s="4"/>
      <c r="EK1137" s="4"/>
      <c r="EL1137" s="4"/>
      <c r="EM1137" s="4"/>
      <c r="EN1137" s="4"/>
      <c r="EO1137" s="4"/>
      <c r="EP1137" s="4"/>
      <c r="EQ1137" s="4"/>
      <c r="ER1137" s="4"/>
      <c r="ES1137" s="4"/>
      <c r="ET1137" s="4"/>
      <c r="EU1137" s="4"/>
      <c r="EV1137" s="4"/>
      <c r="EW1137" s="4"/>
      <c r="EX1137" s="4"/>
      <c r="EY1137" s="4"/>
      <c r="EZ1137" s="4"/>
      <c r="FA1137" s="4"/>
      <c r="FB1137" s="4"/>
      <c r="FC1137" s="4"/>
      <c r="FD1137" s="4"/>
      <c r="FE1137" s="4"/>
      <c r="FF1137" s="4"/>
      <c r="FG1137" s="4"/>
      <c r="FH1137" s="4"/>
      <c r="FI1137" s="4"/>
      <c r="FJ1137" s="4"/>
      <c r="FK1137" s="4"/>
      <c r="FL1137" s="4"/>
      <c r="FM1137" s="4"/>
      <c r="FN1137" s="4"/>
      <c r="FO1137" s="4"/>
      <c r="FP1137" s="4"/>
      <c r="FQ1137" s="4"/>
      <c r="FR1137" s="4"/>
      <c r="FS1137" s="4"/>
      <c r="FT1137" s="4"/>
      <c r="FU1137" s="4"/>
      <c r="FV1137" s="4"/>
      <c r="FW1137" s="4"/>
      <c r="FX1137" s="4"/>
      <c r="FY1137" s="4"/>
      <c r="FZ1137" s="4"/>
      <c r="GA1137" s="4"/>
      <c r="GB1137" s="4"/>
      <c r="GC1137" s="4"/>
      <c r="GD1137" s="4"/>
      <c r="GE1137" s="4"/>
      <c r="GF1137" s="4"/>
      <c r="GG1137" s="4"/>
      <c r="GH1137" s="4"/>
      <c r="GI1137" s="4"/>
      <c r="GJ1137" s="4"/>
      <c r="GK1137" s="4"/>
      <c r="GL1137" s="4"/>
      <c r="GM1137" s="4"/>
      <c r="GN1137" s="4"/>
      <c r="GO1137" s="4"/>
      <c r="GP1137" s="4"/>
      <c r="GQ1137" s="4"/>
      <c r="GR1137" s="4"/>
      <c r="GS1137" s="4"/>
      <c r="GT1137" s="4"/>
      <c r="GU1137" s="4"/>
      <c r="GV1137" s="4"/>
      <c r="GW1137" s="4"/>
      <c r="GX1137" s="4"/>
    </row>
    <row r="1138" spans="1:206" s="3" customFormat="1" x14ac:dyDescent="0.25">
      <c r="A1138" s="15"/>
      <c r="B1138" s="59"/>
      <c r="C1138" s="60"/>
      <c r="D1138" s="17"/>
      <c r="E1138" s="17"/>
      <c r="F1138" s="17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  <c r="BK1138" s="4"/>
      <c r="BL1138" s="4"/>
      <c r="BM1138" s="4"/>
      <c r="BN1138" s="4"/>
      <c r="BO1138" s="4"/>
      <c r="BP1138" s="4"/>
      <c r="BQ1138" s="4"/>
      <c r="BR1138" s="4"/>
      <c r="BS1138" s="4"/>
      <c r="BT1138" s="4"/>
      <c r="BU1138" s="4"/>
      <c r="BV1138" s="4"/>
      <c r="BW1138" s="4"/>
      <c r="BX1138" s="4"/>
      <c r="BY1138" s="4"/>
      <c r="BZ1138" s="4"/>
      <c r="CA1138" s="4"/>
      <c r="CB1138" s="4"/>
      <c r="CC1138" s="4"/>
      <c r="CD1138" s="4"/>
      <c r="CE1138" s="4"/>
      <c r="CF1138" s="4"/>
      <c r="CG1138" s="4"/>
      <c r="CH1138" s="4"/>
      <c r="CI1138" s="4"/>
      <c r="CJ1138" s="4"/>
      <c r="CK1138" s="4"/>
      <c r="CL1138" s="4"/>
      <c r="CM1138" s="4"/>
      <c r="CN1138" s="4"/>
      <c r="CO1138" s="4"/>
      <c r="CP1138" s="4"/>
      <c r="CQ1138" s="4"/>
      <c r="CR1138" s="4"/>
      <c r="CS1138" s="4"/>
      <c r="CT1138" s="4"/>
      <c r="CU1138" s="4"/>
      <c r="CV1138" s="4"/>
      <c r="CW1138" s="4"/>
      <c r="CX1138" s="4"/>
      <c r="CY1138" s="4"/>
      <c r="CZ1138" s="4"/>
      <c r="DA1138" s="4"/>
      <c r="DB1138" s="4"/>
      <c r="DC1138" s="4"/>
      <c r="DD1138" s="4"/>
      <c r="DE1138" s="4"/>
      <c r="DF1138" s="4"/>
      <c r="DG1138" s="4"/>
      <c r="DH1138" s="4"/>
      <c r="DI1138" s="4"/>
      <c r="DJ1138" s="4"/>
      <c r="DK1138" s="4"/>
      <c r="DL1138" s="4"/>
      <c r="DM1138" s="4"/>
      <c r="DN1138" s="4"/>
      <c r="DO1138" s="4"/>
      <c r="DP1138" s="4"/>
      <c r="DQ1138" s="4"/>
      <c r="DR1138" s="4"/>
      <c r="DS1138" s="4"/>
      <c r="DT1138" s="4"/>
      <c r="DU1138" s="4"/>
      <c r="DV1138" s="4"/>
      <c r="DW1138" s="4"/>
      <c r="DX1138" s="4"/>
      <c r="DY1138" s="4"/>
      <c r="DZ1138" s="4"/>
      <c r="EA1138" s="4"/>
      <c r="EB1138" s="4"/>
      <c r="EC1138" s="4"/>
      <c r="ED1138" s="4"/>
      <c r="EE1138" s="4"/>
      <c r="EF1138" s="4"/>
      <c r="EG1138" s="4"/>
      <c r="EH1138" s="4"/>
      <c r="EI1138" s="4"/>
      <c r="EJ1138" s="4"/>
      <c r="EK1138" s="4"/>
      <c r="EL1138" s="4"/>
      <c r="EM1138" s="4"/>
      <c r="EN1138" s="4"/>
      <c r="EO1138" s="4"/>
      <c r="EP1138" s="4"/>
      <c r="EQ1138" s="4"/>
      <c r="ER1138" s="4"/>
      <c r="ES1138" s="4"/>
      <c r="ET1138" s="4"/>
      <c r="EU1138" s="4"/>
      <c r="EV1138" s="4"/>
      <c r="EW1138" s="4"/>
      <c r="EX1138" s="4"/>
      <c r="EY1138" s="4"/>
      <c r="EZ1138" s="4"/>
      <c r="FA1138" s="4"/>
      <c r="FB1138" s="4"/>
      <c r="FC1138" s="4"/>
      <c r="FD1138" s="4"/>
      <c r="FE1138" s="4"/>
      <c r="FF1138" s="4"/>
      <c r="FG1138" s="4"/>
      <c r="FH1138" s="4"/>
      <c r="FI1138" s="4"/>
      <c r="FJ1138" s="4"/>
      <c r="FK1138" s="4"/>
      <c r="FL1138" s="4"/>
      <c r="FM1138" s="4"/>
      <c r="FN1138" s="4"/>
      <c r="FO1138" s="4"/>
      <c r="FP1138" s="4"/>
      <c r="FQ1138" s="4"/>
      <c r="FR1138" s="4"/>
      <c r="FS1138" s="4"/>
      <c r="FT1138" s="4"/>
      <c r="FU1138" s="4"/>
      <c r="FV1138" s="4"/>
      <c r="FW1138" s="4"/>
      <c r="FX1138" s="4"/>
      <c r="FY1138" s="4"/>
      <c r="FZ1138" s="4"/>
      <c r="GA1138" s="4"/>
      <c r="GB1138" s="4"/>
      <c r="GC1138" s="4"/>
      <c r="GD1138" s="4"/>
      <c r="GE1138" s="4"/>
      <c r="GF1138" s="4"/>
      <c r="GG1138" s="4"/>
      <c r="GH1138" s="4"/>
      <c r="GI1138" s="4"/>
      <c r="GJ1138" s="4"/>
      <c r="GK1138" s="4"/>
      <c r="GL1138" s="4"/>
      <c r="GM1138" s="4"/>
      <c r="GN1138" s="4"/>
      <c r="GO1138" s="4"/>
      <c r="GP1138" s="4"/>
      <c r="GQ1138" s="4"/>
      <c r="GR1138" s="4"/>
      <c r="GS1138" s="4"/>
      <c r="GT1138" s="4"/>
      <c r="GU1138" s="4"/>
      <c r="GV1138" s="4"/>
      <c r="GW1138" s="4"/>
      <c r="GX1138" s="4"/>
    </row>
    <row r="1139" spans="1:206" s="3" customFormat="1" x14ac:dyDescent="0.25">
      <c r="A1139" s="15"/>
      <c r="B1139" s="59"/>
      <c r="C1139" s="60"/>
      <c r="D1139" s="17"/>
      <c r="E1139" s="17"/>
      <c r="F1139" s="17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  <c r="BK1139" s="4"/>
      <c r="BL1139" s="4"/>
      <c r="BM1139" s="4"/>
      <c r="BN1139" s="4"/>
      <c r="BO1139" s="4"/>
      <c r="BP1139" s="4"/>
      <c r="BQ1139" s="4"/>
      <c r="BR1139" s="4"/>
      <c r="BS1139" s="4"/>
      <c r="BT1139" s="4"/>
      <c r="BU1139" s="4"/>
      <c r="BV1139" s="4"/>
      <c r="BW1139" s="4"/>
      <c r="BX1139" s="4"/>
      <c r="BY1139" s="4"/>
      <c r="BZ1139" s="4"/>
      <c r="CA1139" s="4"/>
      <c r="CB1139" s="4"/>
      <c r="CC1139" s="4"/>
      <c r="CD1139" s="4"/>
      <c r="CE1139" s="4"/>
      <c r="CF1139" s="4"/>
      <c r="CG1139" s="4"/>
      <c r="CH1139" s="4"/>
      <c r="CI1139" s="4"/>
      <c r="CJ1139" s="4"/>
      <c r="CK1139" s="4"/>
      <c r="CL1139" s="4"/>
      <c r="CM1139" s="4"/>
      <c r="CN1139" s="4"/>
      <c r="CO1139" s="4"/>
      <c r="CP1139" s="4"/>
      <c r="CQ1139" s="4"/>
      <c r="CR1139" s="4"/>
      <c r="CS1139" s="4"/>
      <c r="CT1139" s="4"/>
      <c r="CU1139" s="4"/>
      <c r="CV1139" s="4"/>
      <c r="CW1139" s="4"/>
      <c r="CX1139" s="4"/>
      <c r="CY1139" s="4"/>
      <c r="CZ1139" s="4"/>
      <c r="DA1139" s="4"/>
      <c r="DB1139" s="4"/>
      <c r="DC1139" s="4"/>
      <c r="DD1139" s="4"/>
      <c r="DE1139" s="4"/>
      <c r="DF1139" s="4"/>
      <c r="DG1139" s="4"/>
      <c r="DH1139" s="4"/>
      <c r="DI1139" s="4"/>
      <c r="DJ1139" s="4"/>
      <c r="DK1139" s="4"/>
      <c r="DL1139" s="4"/>
      <c r="DM1139" s="4"/>
      <c r="DN1139" s="4"/>
      <c r="DO1139" s="4"/>
      <c r="DP1139" s="4"/>
      <c r="DQ1139" s="4"/>
      <c r="DR1139" s="4"/>
      <c r="DS1139" s="4"/>
      <c r="DT1139" s="4"/>
      <c r="DU1139" s="4"/>
      <c r="DV1139" s="4"/>
      <c r="DW1139" s="4"/>
      <c r="DX1139" s="4"/>
      <c r="DY1139" s="4"/>
      <c r="DZ1139" s="4"/>
      <c r="EA1139" s="4"/>
      <c r="EB1139" s="4"/>
      <c r="EC1139" s="4"/>
      <c r="ED1139" s="4"/>
      <c r="EE1139" s="4"/>
      <c r="EF1139" s="4"/>
      <c r="EG1139" s="4"/>
      <c r="EH1139" s="4"/>
      <c r="EI1139" s="4"/>
      <c r="EJ1139" s="4"/>
      <c r="EK1139" s="4"/>
      <c r="EL1139" s="4"/>
      <c r="EM1139" s="4"/>
      <c r="EN1139" s="4"/>
      <c r="EO1139" s="4"/>
      <c r="EP1139" s="4"/>
      <c r="EQ1139" s="4"/>
      <c r="ER1139" s="4"/>
      <c r="ES1139" s="4"/>
      <c r="ET1139" s="4"/>
      <c r="EU1139" s="4"/>
      <c r="EV1139" s="4"/>
      <c r="EW1139" s="4"/>
      <c r="EX1139" s="4"/>
      <c r="EY1139" s="4"/>
      <c r="EZ1139" s="4"/>
      <c r="FA1139" s="4"/>
      <c r="FB1139" s="4"/>
      <c r="FC1139" s="4"/>
      <c r="FD1139" s="4"/>
      <c r="FE1139" s="4"/>
      <c r="FF1139" s="4"/>
      <c r="FG1139" s="4"/>
      <c r="FH1139" s="4"/>
      <c r="FI1139" s="4"/>
      <c r="FJ1139" s="4"/>
      <c r="FK1139" s="4"/>
      <c r="FL1139" s="4"/>
      <c r="FM1139" s="4"/>
      <c r="FN1139" s="4"/>
      <c r="FO1139" s="4"/>
      <c r="FP1139" s="4"/>
      <c r="FQ1139" s="4"/>
      <c r="FR1139" s="4"/>
      <c r="FS1139" s="4"/>
      <c r="FT1139" s="4"/>
      <c r="FU1139" s="4"/>
      <c r="FV1139" s="4"/>
      <c r="FW1139" s="4"/>
      <c r="FX1139" s="4"/>
      <c r="FY1139" s="4"/>
      <c r="FZ1139" s="4"/>
      <c r="GA1139" s="4"/>
      <c r="GB1139" s="4"/>
      <c r="GC1139" s="4"/>
      <c r="GD1139" s="4"/>
      <c r="GE1139" s="4"/>
      <c r="GF1139" s="4"/>
      <c r="GG1139" s="4"/>
      <c r="GH1139" s="4"/>
      <c r="GI1139" s="4"/>
      <c r="GJ1139" s="4"/>
      <c r="GK1139" s="4"/>
      <c r="GL1139" s="4"/>
      <c r="GM1139" s="4"/>
      <c r="GN1139" s="4"/>
      <c r="GO1139" s="4"/>
      <c r="GP1139" s="4"/>
      <c r="GQ1139" s="4"/>
      <c r="GR1139" s="4"/>
      <c r="GS1139" s="4"/>
      <c r="GT1139" s="4"/>
      <c r="GU1139" s="4"/>
      <c r="GV1139" s="4"/>
      <c r="GW1139" s="4"/>
      <c r="GX1139" s="4"/>
    </row>
    <row r="1140" spans="1:206" s="3" customFormat="1" x14ac:dyDescent="0.25">
      <c r="A1140" s="15"/>
      <c r="B1140" s="59"/>
      <c r="C1140" s="60"/>
      <c r="D1140" s="17"/>
      <c r="E1140" s="17"/>
      <c r="F1140" s="17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  <c r="BK1140" s="4"/>
      <c r="BL1140" s="4"/>
      <c r="BM1140" s="4"/>
      <c r="BN1140" s="4"/>
      <c r="BO1140" s="4"/>
      <c r="BP1140" s="4"/>
      <c r="BQ1140" s="4"/>
      <c r="BR1140" s="4"/>
      <c r="BS1140" s="4"/>
      <c r="BT1140" s="4"/>
      <c r="BU1140" s="4"/>
      <c r="BV1140" s="4"/>
      <c r="BW1140" s="4"/>
      <c r="BX1140" s="4"/>
      <c r="BY1140" s="4"/>
      <c r="BZ1140" s="4"/>
      <c r="CA1140" s="4"/>
      <c r="CB1140" s="4"/>
      <c r="CC1140" s="4"/>
      <c r="CD1140" s="4"/>
      <c r="CE1140" s="4"/>
      <c r="CF1140" s="4"/>
      <c r="CG1140" s="4"/>
      <c r="CH1140" s="4"/>
      <c r="CI1140" s="4"/>
      <c r="CJ1140" s="4"/>
      <c r="CK1140" s="4"/>
      <c r="CL1140" s="4"/>
      <c r="CM1140" s="4"/>
      <c r="CN1140" s="4"/>
      <c r="CO1140" s="4"/>
      <c r="CP1140" s="4"/>
      <c r="CQ1140" s="4"/>
      <c r="CR1140" s="4"/>
      <c r="CS1140" s="4"/>
      <c r="CT1140" s="4"/>
      <c r="CU1140" s="4"/>
      <c r="CV1140" s="4"/>
      <c r="CW1140" s="4"/>
      <c r="CX1140" s="4"/>
      <c r="CY1140" s="4"/>
      <c r="CZ1140" s="4"/>
      <c r="DA1140" s="4"/>
      <c r="DB1140" s="4"/>
      <c r="DC1140" s="4"/>
      <c r="DD1140" s="4"/>
      <c r="DE1140" s="4"/>
      <c r="DF1140" s="4"/>
      <c r="DG1140" s="4"/>
      <c r="DH1140" s="4"/>
      <c r="DI1140" s="4"/>
      <c r="DJ1140" s="4"/>
      <c r="DK1140" s="4"/>
      <c r="DL1140" s="4"/>
      <c r="DM1140" s="4"/>
      <c r="DN1140" s="4"/>
      <c r="DO1140" s="4"/>
      <c r="DP1140" s="4"/>
      <c r="DQ1140" s="4"/>
      <c r="DR1140" s="4"/>
      <c r="DS1140" s="4"/>
      <c r="DT1140" s="4"/>
      <c r="DU1140" s="4"/>
      <c r="DV1140" s="4"/>
      <c r="DW1140" s="4"/>
      <c r="DX1140" s="4"/>
      <c r="DY1140" s="4"/>
      <c r="DZ1140" s="4"/>
      <c r="EA1140" s="4"/>
      <c r="EB1140" s="4"/>
      <c r="EC1140" s="4"/>
      <c r="ED1140" s="4"/>
      <c r="EE1140" s="4"/>
      <c r="EF1140" s="4"/>
      <c r="EG1140" s="4"/>
      <c r="EH1140" s="4"/>
      <c r="EI1140" s="4"/>
      <c r="EJ1140" s="4"/>
      <c r="EK1140" s="4"/>
      <c r="EL1140" s="4"/>
      <c r="EM1140" s="4"/>
      <c r="EN1140" s="4"/>
      <c r="EO1140" s="4"/>
      <c r="EP1140" s="4"/>
      <c r="EQ1140" s="4"/>
      <c r="ER1140" s="4"/>
      <c r="ES1140" s="4"/>
      <c r="ET1140" s="4"/>
      <c r="EU1140" s="4"/>
      <c r="EV1140" s="4"/>
      <c r="EW1140" s="4"/>
      <c r="EX1140" s="4"/>
      <c r="EY1140" s="4"/>
      <c r="EZ1140" s="4"/>
      <c r="FA1140" s="4"/>
      <c r="FB1140" s="4"/>
      <c r="FC1140" s="4"/>
      <c r="FD1140" s="4"/>
      <c r="FE1140" s="4"/>
      <c r="FF1140" s="4"/>
      <c r="FG1140" s="4"/>
      <c r="FH1140" s="4"/>
      <c r="FI1140" s="4"/>
      <c r="FJ1140" s="4"/>
      <c r="FK1140" s="4"/>
      <c r="FL1140" s="4"/>
      <c r="FM1140" s="4"/>
      <c r="FN1140" s="4"/>
      <c r="FO1140" s="4"/>
      <c r="FP1140" s="4"/>
      <c r="FQ1140" s="4"/>
      <c r="FR1140" s="4"/>
      <c r="FS1140" s="4"/>
      <c r="FT1140" s="4"/>
      <c r="FU1140" s="4"/>
      <c r="FV1140" s="4"/>
      <c r="FW1140" s="4"/>
      <c r="FX1140" s="4"/>
      <c r="FY1140" s="4"/>
      <c r="FZ1140" s="4"/>
      <c r="GA1140" s="4"/>
      <c r="GB1140" s="4"/>
      <c r="GC1140" s="4"/>
      <c r="GD1140" s="4"/>
      <c r="GE1140" s="4"/>
      <c r="GF1140" s="4"/>
      <c r="GG1140" s="4"/>
      <c r="GH1140" s="4"/>
      <c r="GI1140" s="4"/>
      <c r="GJ1140" s="4"/>
      <c r="GK1140" s="4"/>
      <c r="GL1140" s="4"/>
      <c r="GM1140" s="4"/>
      <c r="GN1140" s="4"/>
      <c r="GO1140" s="4"/>
      <c r="GP1140" s="4"/>
      <c r="GQ1140" s="4"/>
      <c r="GR1140" s="4"/>
      <c r="GS1140" s="4"/>
      <c r="GT1140" s="4"/>
      <c r="GU1140" s="4"/>
      <c r="GV1140" s="4"/>
      <c r="GW1140" s="4"/>
      <c r="GX1140" s="4"/>
    </row>
    <row r="1141" spans="1:206" s="3" customFormat="1" x14ac:dyDescent="0.25">
      <c r="A1141" s="15"/>
      <c r="B1141" s="59"/>
      <c r="C1141" s="60"/>
      <c r="D1141" s="17"/>
      <c r="E1141" s="17"/>
      <c r="F1141" s="17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  <c r="BK1141" s="4"/>
      <c r="BL1141" s="4"/>
      <c r="BM1141" s="4"/>
      <c r="BN1141" s="4"/>
      <c r="BO1141" s="4"/>
      <c r="BP1141" s="4"/>
      <c r="BQ1141" s="4"/>
      <c r="BR1141" s="4"/>
      <c r="BS1141" s="4"/>
      <c r="BT1141" s="4"/>
      <c r="BU1141" s="4"/>
      <c r="BV1141" s="4"/>
      <c r="BW1141" s="4"/>
      <c r="BX1141" s="4"/>
      <c r="BY1141" s="4"/>
      <c r="BZ1141" s="4"/>
      <c r="CA1141" s="4"/>
      <c r="CB1141" s="4"/>
      <c r="CC1141" s="4"/>
      <c r="CD1141" s="4"/>
      <c r="CE1141" s="4"/>
      <c r="CF1141" s="4"/>
      <c r="CG1141" s="4"/>
      <c r="CH1141" s="4"/>
      <c r="CI1141" s="4"/>
      <c r="CJ1141" s="4"/>
      <c r="CK1141" s="4"/>
      <c r="CL1141" s="4"/>
      <c r="CM1141" s="4"/>
      <c r="CN1141" s="4"/>
      <c r="CO1141" s="4"/>
      <c r="CP1141" s="4"/>
      <c r="CQ1141" s="4"/>
      <c r="CR1141" s="4"/>
      <c r="CS1141" s="4"/>
      <c r="CT1141" s="4"/>
      <c r="CU1141" s="4"/>
      <c r="CV1141" s="4"/>
      <c r="CW1141" s="4"/>
      <c r="CX1141" s="4"/>
      <c r="CY1141" s="4"/>
      <c r="CZ1141" s="4"/>
      <c r="DA1141" s="4"/>
      <c r="DB1141" s="4"/>
      <c r="DC1141" s="4"/>
      <c r="DD1141" s="4"/>
      <c r="DE1141" s="4"/>
      <c r="DF1141" s="4"/>
      <c r="DG1141" s="4"/>
      <c r="DH1141" s="4"/>
      <c r="DI1141" s="4"/>
      <c r="DJ1141" s="4"/>
      <c r="DK1141" s="4"/>
      <c r="DL1141" s="4"/>
      <c r="DM1141" s="4"/>
      <c r="DN1141" s="4"/>
      <c r="DO1141" s="4"/>
      <c r="DP1141" s="4"/>
      <c r="DQ1141" s="4"/>
      <c r="DR1141" s="4"/>
      <c r="DS1141" s="4"/>
      <c r="DT1141" s="4"/>
      <c r="DU1141" s="4"/>
      <c r="DV1141" s="4"/>
      <c r="DW1141" s="4"/>
      <c r="DX1141" s="4"/>
      <c r="DY1141" s="4"/>
      <c r="DZ1141" s="4"/>
      <c r="EA1141" s="4"/>
      <c r="EB1141" s="4"/>
      <c r="EC1141" s="4"/>
      <c r="ED1141" s="4"/>
      <c r="EE1141" s="4"/>
      <c r="EF1141" s="4"/>
      <c r="EG1141" s="4"/>
      <c r="EH1141" s="4"/>
      <c r="EI1141" s="4"/>
      <c r="EJ1141" s="4"/>
      <c r="EK1141" s="4"/>
      <c r="EL1141" s="4"/>
      <c r="EM1141" s="4"/>
      <c r="EN1141" s="4"/>
      <c r="EO1141" s="4"/>
      <c r="EP1141" s="4"/>
      <c r="EQ1141" s="4"/>
      <c r="ER1141" s="4"/>
      <c r="ES1141" s="4"/>
      <c r="ET1141" s="4"/>
      <c r="EU1141" s="4"/>
      <c r="EV1141" s="4"/>
      <c r="EW1141" s="4"/>
      <c r="EX1141" s="4"/>
      <c r="EY1141" s="4"/>
      <c r="EZ1141" s="4"/>
      <c r="FA1141" s="4"/>
      <c r="FB1141" s="4"/>
      <c r="FC1141" s="4"/>
      <c r="FD1141" s="4"/>
      <c r="FE1141" s="4"/>
      <c r="FF1141" s="4"/>
      <c r="FG1141" s="4"/>
      <c r="FH1141" s="4"/>
      <c r="FI1141" s="4"/>
      <c r="FJ1141" s="4"/>
      <c r="FK1141" s="4"/>
      <c r="FL1141" s="4"/>
      <c r="FM1141" s="4"/>
      <c r="FN1141" s="4"/>
      <c r="FO1141" s="4"/>
      <c r="FP1141" s="4"/>
      <c r="FQ1141" s="4"/>
      <c r="FR1141" s="4"/>
      <c r="FS1141" s="4"/>
      <c r="FT1141" s="4"/>
      <c r="FU1141" s="4"/>
      <c r="FV1141" s="4"/>
      <c r="FW1141" s="4"/>
      <c r="FX1141" s="4"/>
      <c r="FY1141" s="4"/>
      <c r="FZ1141" s="4"/>
      <c r="GA1141" s="4"/>
      <c r="GB1141" s="4"/>
      <c r="GC1141" s="4"/>
      <c r="GD1141" s="4"/>
      <c r="GE1141" s="4"/>
      <c r="GF1141" s="4"/>
      <c r="GG1141" s="4"/>
      <c r="GH1141" s="4"/>
      <c r="GI1141" s="4"/>
      <c r="GJ1141" s="4"/>
      <c r="GK1141" s="4"/>
      <c r="GL1141" s="4"/>
      <c r="GM1141" s="4"/>
      <c r="GN1141" s="4"/>
      <c r="GO1141" s="4"/>
      <c r="GP1141" s="4"/>
      <c r="GQ1141" s="4"/>
      <c r="GR1141" s="4"/>
      <c r="GS1141" s="4"/>
      <c r="GT1141" s="4"/>
      <c r="GU1141" s="4"/>
      <c r="GV1141" s="4"/>
      <c r="GW1141" s="4"/>
      <c r="GX1141" s="4"/>
    </row>
    <row r="1142" spans="1:206" s="3" customFormat="1" x14ac:dyDescent="0.25">
      <c r="A1142" s="15"/>
      <c r="B1142" s="59"/>
      <c r="C1142" s="60"/>
      <c r="D1142" s="17"/>
      <c r="E1142" s="17"/>
      <c r="F1142" s="17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  <c r="BK1142" s="4"/>
      <c r="BL1142" s="4"/>
      <c r="BM1142" s="4"/>
      <c r="BN1142" s="4"/>
      <c r="BO1142" s="4"/>
      <c r="BP1142" s="4"/>
      <c r="BQ1142" s="4"/>
      <c r="BR1142" s="4"/>
      <c r="BS1142" s="4"/>
      <c r="BT1142" s="4"/>
      <c r="BU1142" s="4"/>
      <c r="BV1142" s="4"/>
      <c r="BW1142" s="4"/>
      <c r="BX1142" s="4"/>
      <c r="BY1142" s="4"/>
      <c r="BZ1142" s="4"/>
      <c r="CA1142" s="4"/>
      <c r="CB1142" s="4"/>
      <c r="CC1142" s="4"/>
      <c r="CD1142" s="4"/>
      <c r="CE1142" s="4"/>
      <c r="CF1142" s="4"/>
      <c r="CG1142" s="4"/>
      <c r="CH1142" s="4"/>
      <c r="CI1142" s="4"/>
      <c r="CJ1142" s="4"/>
      <c r="CK1142" s="4"/>
      <c r="CL1142" s="4"/>
      <c r="CM1142" s="4"/>
      <c r="CN1142" s="4"/>
      <c r="CO1142" s="4"/>
      <c r="CP1142" s="4"/>
      <c r="CQ1142" s="4"/>
      <c r="CR1142" s="4"/>
      <c r="CS1142" s="4"/>
      <c r="CT1142" s="4"/>
      <c r="CU1142" s="4"/>
      <c r="CV1142" s="4"/>
      <c r="CW1142" s="4"/>
      <c r="CX1142" s="4"/>
      <c r="CY1142" s="4"/>
      <c r="CZ1142" s="4"/>
      <c r="DA1142" s="4"/>
      <c r="DB1142" s="4"/>
      <c r="DC1142" s="4"/>
      <c r="DD1142" s="4"/>
      <c r="DE1142" s="4"/>
      <c r="DF1142" s="4"/>
      <c r="DG1142" s="4"/>
      <c r="DH1142" s="4"/>
      <c r="DI1142" s="4"/>
      <c r="DJ1142" s="4"/>
      <c r="DK1142" s="4"/>
      <c r="DL1142" s="4"/>
      <c r="DM1142" s="4"/>
      <c r="DN1142" s="4"/>
      <c r="DO1142" s="4"/>
      <c r="DP1142" s="4"/>
      <c r="DQ1142" s="4"/>
      <c r="DR1142" s="4"/>
      <c r="DS1142" s="4"/>
      <c r="DT1142" s="4"/>
      <c r="DU1142" s="4"/>
      <c r="DV1142" s="4"/>
      <c r="DW1142" s="4"/>
      <c r="DX1142" s="4"/>
      <c r="DY1142" s="4"/>
      <c r="DZ1142" s="4"/>
      <c r="EA1142" s="4"/>
      <c r="EB1142" s="4"/>
      <c r="EC1142" s="4"/>
      <c r="ED1142" s="4"/>
      <c r="EE1142" s="4"/>
      <c r="EF1142" s="4"/>
      <c r="EG1142" s="4"/>
      <c r="EH1142" s="4"/>
      <c r="EI1142" s="4"/>
      <c r="EJ1142" s="4"/>
      <c r="EK1142" s="4"/>
      <c r="EL1142" s="4"/>
      <c r="EM1142" s="4"/>
      <c r="EN1142" s="4"/>
      <c r="EO1142" s="4"/>
      <c r="EP1142" s="4"/>
      <c r="EQ1142" s="4"/>
      <c r="ER1142" s="4"/>
      <c r="ES1142" s="4"/>
      <c r="ET1142" s="4"/>
      <c r="EU1142" s="4"/>
      <c r="EV1142" s="4"/>
      <c r="EW1142" s="4"/>
      <c r="EX1142" s="4"/>
      <c r="EY1142" s="4"/>
      <c r="EZ1142" s="4"/>
      <c r="FA1142" s="4"/>
      <c r="FB1142" s="4"/>
      <c r="FC1142" s="4"/>
      <c r="FD1142" s="4"/>
      <c r="FE1142" s="4"/>
      <c r="FF1142" s="4"/>
      <c r="FG1142" s="4"/>
      <c r="FH1142" s="4"/>
      <c r="FI1142" s="4"/>
      <c r="FJ1142" s="4"/>
      <c r="FK1142" s="4"/>
      <c r="FL1142" s="4"/>
      <c r="FM1142" s="4"/>
      <c r="FN1142" s="4"/>
      <c r="FO1142" s="4"/>
      <c r="FP1142" s="4"/>
      <c r="FQ1142" s="4"/>
      <c r="FR1142" s="4"/>
      <c r="FS1142" s="4"/>
      <c r="FT1142" s="4"/>
      <c r="FU1142" s="4"/>
      <c r="FV1142" s="4"/>
      <c r="FW1142" s="4"/>
      <c r="FX1142" s="4"/>
      <c r="FY1142" s="4"/>
      <c r="FZ1142" s="4"/>
      <c r="GA1142" s="4"/>
      <c r="GB1142" s="4"/>
      <c r="GC1142" s="4"/>
      <c r="GD1142" s="4"/>
      <c r="GE1142" s="4"/>
      <c r="GF1142" s="4"/>
      <c r="GG1142" s="4"/>
      <c r="GH1142" s="4"/>
      <c r="GI1142" s="4"/>
      <c r="GJ1142" s="4"/>
      <c r="GK1142" s="4"/>
      <c r="GL1142" s="4"/>
      <c r="GM1142" s="4"/>
      <c r="GN1142" s="4"/>
      <c r="GO1142" s="4"/>
      <c r="GP1142" s="4"/>
      <c r="GQ1142" s="4"/>
      <c r="GR1142" s="4"/>
      <c r="GS1142" s="4"/>
      <c r="GT1142" s="4"/>
      <c r="GU1142" s="4"/>
      <c r="GV1142" s="4"/>
      <c r="GW1142" s="4"/>
      <c r="GX1142" s="4"/>
    </row>
    <row r="1143" spans="1:206" s="3" customFormat="1" x14ac:dyDescent="0.25">
      <c r="A1143" s="15"/>
      <c r="B1143" s="59"/>
      <c r="C1143" s="60"/>
      <c r="D1143" s="17"/>
      <c r="E1143" s="17"/>
      <c r="F1143" s="17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  <c r="BK1143" s="4"/>
      <c r="BL1143" s="4"/>
      <c r="BM1143" s="4"/>
      <c r="BN1143" s="4"/>
      <c r="BO1143" s="4"/>
      <c r="BP1143" s="4"/>
      <c r="BQ1143" s="4"/>
      <c r="BR1143" s="4"/>
      <c r="BS1143" s="4"/>
      <c r="BT1143" s="4"/>
      <c r="BU1143" s="4"/>
      <c r="BV1143" s="4"/>
      <c r="BW1143" s="4"/>
      <c r="BX1143" s="4"/>
      <c r="BY1143" s="4"/>
      <c r="BZ1143" s="4"/>
      <c r="CA1143" s="4"/>
      <c r="CB1143" s="4"/>
      <c r="CC1143" s="4"/>
      <c r="CD1143" s="4"/>
      <c r="CE1143" s="4"/>
      <c r="CF1143" s="4"/>
      <c r="CG1143" s="4"/>
      <c r="CH1143" s="4"/>
      <c r="CI1143" s="4"/>
      <c r="CJ1143" s="4"/>
      <c r="CK1143" s="4"/>
      <c r="CL1143" s="4"/>
      <c r="CM1143" s="4"/>
      <c r="CN1143" s="4"/>
      <c r="CO1143" s="4"/>
      <c r="CP1143" s="4"/>
      <c r="CQ1143" s="4"/>
      <c r="CR1143" s="4"/>
      <c r="CS1143" s="4"/>
      <c r="CT1143" s="4"/>
      <c r="CU1143" s="4"/>
      <c r="CV1143" s="4"/>
      <c r="CW1143" s="4"/>
      <c r="CX1143" s="4"/>
      <c r="CY1143" s="4"/>
      <c r="CZ1143" s="4"/>
      <c r="DA1143" s="4"/>
      <c r="DB1143" s="4"/>
      <c r="DC1143" s="4"/>
      <c r="DD1143" s="4"/>
      <c r="DE1143" s="4"/>
      <c r="DF1143" s="4"/>
      <c r="DG1143" s="4"/>
      <c r="DH1143" s="4"/>
      <c r="DI1143" s="4"/>
      <c r="DJ1143" s="4"/>
      <c r="DK1143" s="4"/>
      <c r="DL1143" s="4"/>
      <c r="DM1143" s="4"/>
      <c r="DN1143" s="4"/>
      <c r="DO1143" s="4"/>
      <c r="DP1143" s="4"/>
      <c r="DQ1143" s="4"/>
      <c r="DR1143" s="4"/>
      <c r="DS1143" s="4"/>
      <c r="DT1143" s="4"/>
      <c r="DU1143" s="4"/>
      <c r="DV1143" s="4"/>
      <c r="DW1143" s="4"/>
      <c r="DX1143" s="4"/>
      <c r="DY1143" s="4"/>
      <c r="DZ1143" s="4"/>
      <c r="EA1143" s="4"/>
      <c r="EB1143" s="4"/>
      <c r="EC1143" s="4"/>
      <c r="ED1143" s="4"/>
      <c r="EE1143" s="4"/>
      <c r="EF1143" s="4"/>
      <c r="EG1143" s="4"/>
      <c r="EH1143" s="4"/>
      <c r="EI1143" s="4"/>
      <c r="EJ1143" s="4"/>
      <c r="EK1143" s="4"/>
      <c r="EL1143" s="4"/>
      <c r="EM1143" s="4"/>
      <c r="EN1143" s="4"/>
      <c r="EO1143" s="4"/>
      <c r="EP1143" s="4"/>
      <c r="EQ1143" s="4"/>
      <c r="ER1143" s="4"/>
      <c r="ES1143" s="4"/>
      <c r="ET1143" s="4"/>
      <c r="EU1143" s="4"/>
      <c r="EV1143" s="4"/>
      <c r="EW1143" s="4"/>
      <c r="EX1143" s="4"/>
      <c r="EY1143" s="4"/>
      <c r="EZ1143" s="4"/>
      <c r="FA1143" s="4"/>
      <c r="FB1143" s="4"/>
      <c r="FC1143" s="4"/>
      <c r="FD1143" s="4"/>
      <c r="FE1143" s="4"/>
      <c r="FF1143" s="4"/>
      <c r="FG1143" s="4"/>
      <c r="FH1143" s="4"/>
      <c r="FI1143" s="4"/>
      <c r="FJ1143" s="4"/>
      <c r="FK1143" s="4"/>
      <c r="FL1143" s="4"/>
      <c r="FM1143" s="4"/>
      <c r="FN1143" s="4"/>
      <c r="FO1143" s="4"/>
      <c r="FP1143" s="4"/>
      <c r="FQ1143" s="4"/>
      <c r="FR1143" s="4"/>
      <c r="FS1143" s="4"/>
      <c r="FT1143" s="4"/>
      <c r="FU1143" s="4"/>
      <c r="FV1143" s="4"/>
      <c r="FW1143" s="4"/>
      <c r="FX1143" s="4"/>
      <c r="FY1143" s="4"/>
      <c r="FZ1143" s="4"/>
      <c r="GA1143" s="4"/>
      <c r="GB1143" s="4"/>
      <c r="GC1143" s="4"/>
      <c r="GD1143" s="4"/>
      <c r="GE1143" s="4"/>
      <c r="GF1143" s="4"/>
      <c r="GG1143" s="4"/>
      <c r="GH1143" s="4"/>
      <c r="GI1143" s="4"/>
      <c r="GJ1143" s="4"/>
      <c r="GK1143" s="4"/>
      <c r="GL1143" s="4"/>
      <c r="GM1143" s="4"/>
      <c r="GN1143" s="4"/>
      <c r="GO1143" s="4"/>
      <c r="GP1143" s="4"/>
      <c r="GQ1143" s="4"/>
      <c r="GR1143" s="4"/>
      <c r="GS1143" s="4"/>
      <c r="GT1143" s="4"/>
      <c r="GU1143" s="4"/>
      <c r="GV1143" s="4"/>
      <c r="GW1143" s="4"/>
      <c r="GX1143" s="4"/>
    </row>
    <row r="1144" spans="1:206" s="3" customFormat="1" x14ac:dyDescent="0.25">
      <c r="A1144" s="15"/>
      <c r="B1144" s="59"/>
      <c r="C1144" s="60"/>
      <c r="D1144" s="17"/>
      <c r="E1144" s="17"/>
      <c r="F1144" s="17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  <c r="BK1144" s="4"/>
      <c r="BL1144" s="4"/>
      <c r="BM1144" s="4"/>
      <c r="BN1144" s="4"/>
      <c r="BO1144" s="4"/>
      <c r="BP1144" s="4"/>
      <c r="BQ1144" s="4"/>
      <c r="BR1144" s="4"/>
      <c r="BS1144" s="4"/>
      <c r="BT1144" s="4"/>
      <c r="BU1144" s="4"/>
      <c r="BV1144" s="4"/>
      <c r="BW1144" s="4"/>
      <c r="BX1144" s="4"/>
      <c r="BY1144" s="4"/>
      <c r="BZ1144" s="4"/>
      <c r="CA1144" s="4"/>
      <c r="CB1144" s="4"/>
      <c r="CC1144" s="4"/>
      <c r="CD1144" s="4"/>
      <c r="CE1144" s="4"/>
      <c r="CF1144" s="4"/>
      <c r="CG1144" s="4"/>
      <c r="CH1144" s="4"/>
      <c r="CI1144" s="4"/>
      <c r="CJ1144" s="4"/>
      <c r="CK1144" s="4"/>
      <c r="CL1144" s="4"/>
      <c r="CM1144" s="4"/>
      <c r="CN1144" s="4"/>
      <c r="CO1144" s="4"/>
      <c r="CP1144" s="4"/>
      <c r="CQ1144" s="4"/>
      <c r="CR1144" s="4"/>
      <c r="CS1144" s="4"/>
      <c r="CT1144" s="4"/>
      <c r="CU1144" s="4"/>
      <c r="CV1144" s="4"/>
      <c r="CW1144" s="4"/>
      <c r="CX1144" s="4"/>
      <c r="CY1144" s="4"/>
      <c r="CZ1144" s="4"/>
      <c r="DA1144" s="4"/>
      <c r="DB1144" s="4"/>
      <c r="DC1144" s="4"/>
      <c r="DD1144" s="4"/>
      <c r="DE1144" s="4"/>
      <c r="DF1144" s="4"/>
      <c r="DG1144" s="4"/>
      <c r="DH1144" s="4"/>
      <c r="DI1144" s="4"/>
      <c r="DJ1144" s="4"/>
      <c r="DK1144" s="4"/>
      <c r="DL1144" s="4"/>
      <c r="DM1144" s="4"/>
      <c r="DN1144" s="4"/>
      <c r="DO1144" s="4"/>
      <c r="DP1144" s="4"/>
      <c r="DQ1144" s="4"/>
      <c r="DR1144" s="4"/>
      <c r="DS1144" s="4"/>
      <c r="DT1144" s="4"/>
      <c r="DU1144" s="4"/>
      <c r="DV1144" s="4"/>
      <c r="DW1144" s="4"/>
      <c r="DX1144" s="4"/>
      <c r="DY1144" s="4"/>
      <c r="DZ1144" s="4"/>
      <c r="EA1144" s="4"/>
      <c r="EB1144" s="4"/>
      <c r="EC1144" s="4"/>
      <c r="ED1144" s="4"/>
      <c r="EE1144" s="4"/>
      <c r="EF1144" s="4"/>
      <c r="EG1144" s="4"/>
      <c r="EH1144" s="4"/>
      <c r="EI1144" s="4"/>
      <c r="EJ1144" s="4"/>
      <c r="EK1144" s="4"/>
      <c r="EL1144" s="4"/>
      <c r="EM1144" s="4"/>
      <c r="EN1144" s="4"/>
      <c r="EO1144" s="4"/>
      <c r="EP1144" s="4"/>
      <c r="EQ1144" s="4"/>
      <c r="ER1144" s="4"/>
      <c r="ES1144" s="4"/>
      <c r="ET1144" s="4"/>
      <c r="EU1144" s="4"/>
      <c r="EV1144" s="4"/>
      <c r="EW1144" s="4"/>
      <c r="EX1144" s="4"/>
      <c r="EY1144" s="4"/>
      <c r="EZ1144" s="4"/>
      <c r="FA1144" s="4"/>
      <c r="FB1144" s="4"/>
      <c r="FC1144" s="4"/>
      <c r="FD1144" s="4"/>
      <c r="FE1144" s="4"/>
      <c r="FF1144" s="4"/>
      <c r="FG1144" s="4"/>
      <c r="FH1144" s="4"/>
      <c r="FI1144" s="4"/>
      <c r="FJ1144" s="4"/>
      <c r="FK1144" s="4"/>
      <c r="FL1144" s="4"/>
      <c r="FM1144" s="4"/>
      <c r="FN1144" s="4"/>
      <c r="FO1144" s="4"/>
      <c r="FP1144" s="4"/>
      <c r="FQ1144" s="4"/>
      <c r="FR1144" s="4"/>
      <c r="FS1144" s="4"/>
      <c r="FT1144" s="4"/>
      <c r="FU1144" s="4"/>
      <c r="FV1144" s="4"/>
      <c r="FW1144" s="4"/>
      <c r="FX1144" s="4"/>
      <c r="FY1144" s="4"/>
      <c r="FZ1144" s="4"/>
      <c r="GA1144" s="4"/>
      <c r="GB1144" s="4"/>
      <c r="GC1144" s="4"/>
      <c r="GD1144" s="4"/>
      <c r="GE1144" s="4"/>
      <c r="GF1144" s="4"/>
      <c r="GG1144" s="4"/>
      <c r="GH1144" s="4"/>
      <c r="GI1144" s="4"/>
      <c r="GJ1144" s="4"/>
      <c r="GK1144" s="4"/>
      <c r="GL1144" s="4"/>
      <c r="GM1144" s="4"/>
      <c r="GN1144" s="4"/>
      <c r="GO1144" s="4"/>
      <c r="GP1144" s="4"/>
      <c r="GQ1144" s="4"/>
      <c r="GR1144" s="4"/>
      <c r="GS1144" s="4"/>
      <c r="GT1144" s="4"/>
      <c r="GU1144" s="4"/>
      <c r="GV1144" s="4"/>
      <c r="GW1144" s="4"/>
      <c r="GX1144" s="4"/>
    </row>
    <row r="1145" spans="1:206" s="3" customFormat="1" x14ac:dyDescent="0.25">
      <c r="A1145" s="15"/>
      <c r="B1145" s="59"/>
      <c r="C1145" s="60"/>
      <c r="D1145" s="17"/>
      <c r="E1145" s="17"/>
      <c r="F1145" s="17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  <c r="BK1145" s="4"/>
      <c r="BL1145" s="4"/>
      <c r="BM1145" s="4"/>
      <c r="BN1145" s="4"/>
      <c r="BO1145" s="4"/>
      <c r="BP1145" s="4"/>
      <c r="BQ1145" s="4"/>
      <c r="BR1145" s="4"/>
      <c r="BS1145" s="4"/>
      <c r="BT1145" s="4"/>
      <c r="BU1145" s="4"/>
      <c r="BV1145" s="4"/>
      <c r="BW1145" s="4"/>
      <c r="BX1145" s="4"/>
      <c r="BY1145" s="4"/>
      <c r="BZ1145" s="4"/>
      <c r="CA1145" s="4"/>
      <c r="CB1145" s="4"/>
      <c r="CC1145" s="4"/>
      <c r="CD1145" s="4"/>
      <c r="CE1145" s="4"/>
      <c r="CF1145" s="4"/>
      <c r="CG1145" s="4"/>
      <c r="CH1145" s="4"/>
      <c r="CI1145" s="4"/>
      <c r="CJ1145" s="4"/>
      <c r="CK1145" s="4"/>
      <c r="CL1145" s="4"/>
      <c r="CM1145" s="4"/>
      <c r="CN1145" s="4"/>
      <c r="CO1145" s="4"/>
      <c r="CP1145" s="4"/>
      <c r="CQ1145" s="4"/>
      <c r="CR1145" s="4"/>
      <c r="CS1145" s="4"/>
      <c r="CT1145" s="4"/>
      <c r="CU1145" s="4"/>
      <c r="CV1145" s="4"/>
      <c r="CW1145" s="4"/>
      <c r="CX1145" s="4"/>
      <c r="CY1145" s="4"/>
      <c r="CZ1145" s="4"/>
      <c r="DA1145" s="4"/>
      <c r="DB1145" s="4"/>
      <c r="DC1145" s="4"/>
      <c r="DD1145" s="4"/>
      <c r="DE1145" s="4"/>
      <c r="DF1145" s="4"/>
      <c r="DG1145" s="4"/>
      <c r="DH1145" s="4"/>
      <c r="DI1145" s="4"/>
      <c r="DJ1145" s="4"/>
      <c r="DK1145" s="4"/>
      <c r="DL1145" s="4"/>
      <c r="DM1145" s="4"/>
      <c r="DN1145" s="4"/>
      <c r="DO1145" s="4"/>
      <c r="DP1145" s="4"/>
      <c r="DQ1145" s="4"/>
      <c r="DR1145" s="4"/>
      <c r="DS1145" s="4"/>
      <c r="DT1145" s="4"/>
      <c r="DU1145" s="4"/>
      <c r="DV1145" s="4"/>
      <c r="DW1145" s="4"/>
      <c r="DX1145" s="4"/>
      <c r="DY1145" s="4"/>
      <c r="DZ1145" s="4"/>
      <c r="EA1145" s="4"/>
      <c r="EB1145" s="4"/>
      <c r="EC1145" s="4"/>
      <c r="ED1145" s="4"/>
      <c r="EE1145" s="4"/>
      <c r="EF1145" s="4"/>
      <c r="EG1145" s="4"/>
      <c r="EH1145" s="4"/>
      <c r="EI1145" s="4"/>
      <c r="EJ1145" s="4"/>
      <c r="EK1145" s="4"/>
      <c r="EL1145" s="4"/>
      <c r="EM1145" s="4"/>
      <c r="EN1145" s="4"/>
      <c r="EO1145" s="4"/>
      <c r="EP1145" s="4"/>
      <c r="EQ1145" s="4"/>
      <c r="ER1145" s="4"/>
      <c r="ES1145" s="4"/>
      <c r="ET1145" s="4"/>
      <c r="EU1145" s="4"/>
      <c r="EV1145" s="4"/>
      <c r="EW1145" s="4"/>
      <c r="EX1145" s="4"/>
      <c r="EY1145" s="4"/>
      <c r="EZ1145" s="4"/>
      <c r="FA1145" s="4"/>
      <c r="FB1145" s="4"/>
      <c r="FC1145" s="4"/>
      <c r="FD1145" s="4"/>
      <c r="FE1145" s="4"/>
      <c r="FF1145" s="4"/>
      <c r="FG1145" s="4"/>
      <c r="FH1145" s="4"/>
      <c r="FI1145" s="4"/>
      <c r="FJ1145" s="4"/>
      <c r="FK1145" s="4"/>
      <c r="FL1145" s="4"/>
      <c r="FM1145" s="4"/>
      <c r="FN1145" s="4"/>
      <c r="FO1145" s="4"/>
      <c r="FP1145" s="4"/>
      <c r="FQ1145" s="4"/>
      <c r="FR1145" s="4"/>
      <c r="FS1145" s="4"/>
      <c r="FT1145" s="4"/>
      <c r="FU1145" s="4"/>
      <c r="FV1145" s="4"/>
      <c r="FW1145" s="4"/>
      <c r="FX1145" s="4"/>
      <c r="FY1145" s="4"/>
      <c r="FZ1145" s="4"/>
      <c r="GA1145" s="4"/>
      <c r="GB1145" s="4"/>
      <c r="GC1145" s="4"/>
      <c r="GD1145" s="4"/>
      <c r="GE1145" s="4"/>
      <c r="GF1145" s="4"/>
      <c r="GG1145" s="4"/>
      <c r="GH1145" s="4"/>
      <c r="GI1145" s="4"/>
      <c r="GJ1145" s="4"/>
      <c r="GK1145" s="4"/>
      <c r="GL1145" s="4"/>
      <c r="GM1145" s="4"/>
      <c r="GN1145" s="4"/>
      <c r="GO1145" s="4"/>
      <c r="GP1145" s="4"/>
      <c r="GQ1145" s="4"/>
      <c r="GR1145" s="4"/>
      <c r="GS1145" s="4"/>
      <c r="GT1145" s="4"/>
      <c r="GU1145" s="4"/>
      <c r="GV1145" s="4"/>
      <c r="GW1145" s="4"/>
      <c r="GX1145" s="4"/>
    </row>
    <row r="1146" spans="1:206" s="3" customFormat="1" x14ac:dyDescent="0.25">
      <c r="A1146" s="15"/>
      <c r="B1146" s="59"/>
      <c r="C1146" s="60"/>
      <c r="D1146" s="17"/>
      <c r="E1146" s="17"/>
      <c r="F1146" s="17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  <c r="BK1146" s="4"/>
      <c r="BL1146" s="4"/>
      <c r="BM1146" s="4"/>
      <c r="BN1146" s="4"/>
      <c r="BO1146" s="4"/>
      <c r="BP1146" s="4"/>
      <c r="BQ1146" s="4"/>
      <c r="BR1146" s="4"/>
      <c r="BS1146" s="4"/>
      <c r="BT1146" s="4"/>
      <c r="BU1146" s="4"/>
      <c r="BV1146" s="4"/>
      <c r="BW1146" s="4"/>
      <c r="BX1146" s="4"/>
      <c r="BY1146" s="4"/>
      <c r="BZ1146" s="4"/>
      <c r="CA1146" s="4"/>
      <c r="CB1146" s="4"/>
      <c r="CC1146" s="4"/>
      <c r="CD1146" s="4"/>
      <c r="CE1146" s="4"/>
      <c r="CF1146" s="4"/>
      <c r="CG1146" s="4"/>
      <c r="CH1146" s="4"/>
      <c r="CI1146" s="4"/>
      <c r="CJ1146" s="4"/>
      <c r="CK1146" s="4"/>
      <c r="CL1146" s="4"/>
      <c r="CM1146" s="4"/>
      <c r="CN1146" s="4"/>
      <c r="CO1146" s="4"/>
      <c r="CP1146" s="4"/>
      <c r="CQ1146" s="4"/>
      <c r="CR1146" s="4"/>
      <c r="CS1146" s="4"/>
      <c r="CT1146" s="4"/>
      <c r="CU1146" s="4"/>
      <c r="CV1146" s="4"/>
      <c r="CW1146" s="4"/>
      <c r="CX1146" s="4"/>
      <c r="CY1146" s="4"/>
      <c r="CZ1146" s="4"/>
      <c r="DA1146" s="4"/>
      <c r="DB1146" s="4"/>
      <c r="DC1146" s="4"/>
      <c r="DD1146" s="4"/>
      <c r="DE1146" s="4"/>
      <c r="DF1146" s="4"/>
      <c r="DG1146" s="4"/>
      <c r="DH1146" s="4"/>
      <c r="DI1146" s="4"/>
      <c r="DJ1146" s="4"/>
      <c r="DK1146" s="4"/>
      <c r="DL1146" s="4"/>
      <c r="DM1146" s="4"/>
      <c r="DN1146" s="4"/>
      <c r="DO1146" s="4"/>
      <c r="DP1146" s="4"/>
      <c r="DQ1146" s="4"/>
      <c r="DR1146" s="4"/>
      <c r="DS1146" s="4"/>
      <c r="DT1146" s="4"/>
      <c r="DU1146" s="4"/>
      <c r="DV1146" s="4"/>
      <c r="DW1146" s="4"/>
      <c r="DX1146" s="4"/>
      <c r="DY1146" s="4"/>
      <c r="DZ1146" s="4"/>
      <c r="EA1146" s="4"/>
      <c r="EB1146" s="4"/>
      <c r="EC1146" s="4"/>
      <c r="ED1146" s="4"/>
      <c r="EE1146" s="4"/>
      <c r="EF1146" s="4"/>
      <c r="EG1146" s="4"/>
      <c r="EH1146" s="4"/>
      <c r="EI1146" s="4"/>
      <c r="EJ1146" s="4"/>
      <c r="EK1146" s="4"/>
      <c r="EL1146" s="4"/>
      <c r="EM1146" s="4"/>
      <c r="EN1146" s="4"/>
      <c r="EO1146" s="4"/>
      <c r="EP1146" s="4"/>
      <c r="EQ1146" s="4"/>
      <c r="ER1146" s="4"/>
      <c r="ES1146" s="4"/>
      <c r="ET1146" s="4"/>
      <c r="EU1146" s="4"/>
      <c r="EV1146" s="4"/>
      <c r="EW1146" s="4"/>
      <c r="EX1146" s="4"/>
      <c r="EY1146" s="4"/>
      <c r="EZ1146" s="4"/>
      <c r="FA1146" s="4"/>
      <c r="FB1146" s="4"/>
      <c r="FC1146" s="4"/>
      <c r="FD1146" s="4"/>
      <c r="FE1146" s="4"/>
      <c r="FF1146" s="4"/>
      <c r="FG1146" s="4"/>
      <c r="FH1146" s="4"/>
      <c r="FI1146" s="4"/>
      <c r="FJ1146" s="4"/>
      <c r="FK1146" s="4"/>
      <c r="FL1146" s="4"/>
      <c r="FM1146" s="4"/>
      <c r="FN1146" s="4"/>
      <c r="FO1146" s="4"/>
      <c r="FP1146" s="4"/>
      <c r="FQ1146" s="4"/>
      <c r="FR1146" s="4"/>
      <c r="FS1146" s="4"/>
      <c r="FT1146" s="4"/>
      <c r="FU1146" s="4"/>
      <c r="FV1146" s="4"/>
      <c r="FW1146" s="4"/>
      <c r="FX1146" s="4"/>
      <c r="FY1146" s="4"/>
      <c r="FZ1146" s="4"/>
      <c r="GA1146" s="4"/>
      <c r="GB1146" s="4"/>
      <c r="GC1146" s="4"/>
      <c r="GD1146" s="4"/>
      <c r="GE1146" s="4"/>
      <c r="GF1146" s="4"/>
      <c r="GG1146" s="4"/>
      <c r="GH1146" s="4"/>
      <c r="GI1146" s="4"/>
      <c r="GJ1146" s="4"/>
      <c r="GK1146" s="4"/>
      <c r="GL1146" s="4"/>
      <c r="GM1146" s="4"/>
      <c r="GN1146" s="4"/>
      <c r="GO1146" s="4"/>
      <c r="GP1146" s="4"/>
      <c r="GQ1146" s="4"/>
      <c r="GR1146" s="4"/>
      <c r="GS1146" s="4"/>
      <c r="GT1146" s="4"/>
      <c r="GU1146" s="4"/>
      <c r="GV1146" s="4"/>
      <c r="GW1146" s="4"/>
      <c r="GX1146" s="4"/>
    </row>
    <row r="1147" spans="1:206" s="3" customFormat="1" x14ac:dyDescent="0.25">
      <c r="A1147" s="15"/>
      <c r="B1147" s="59"/>
      <c r="C1147" s="60"/>
      <c r="D1147" s="17"/>
      <c r="E1147" s="17"/>
      <c r="F1147" s="17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  <c r="BK1147" s="4"/>
      <c r="BL1147" s="4"/>
      <c r="BM1147" s="4"/>
      <c r="BN1147" s="4"/>
      <c r="BO1147" s="4"/>
      <c r="BP1147" s="4"/>
      <c r="BQ1147" s="4"/>
      <c r="BR1147" s="4"/>
      <c r="BS1147" s="4"/>
      <c r="BT1147" s="4"/>
      <c r="BU1147" s="4"/>
      <c r="BV1147" s="4"/>
      <c r="BW1147" s="4"/>
      <c r="BX1147" s="4"/>
      <c r="BY1147" s="4"/>
      <c r="BZ1147" s="4"/>
      <c r="CA1147" s="4"/>
      <c r="CB1147" s="4"/>
      <c r="CC1147" s="4"/>
      <c r="CD1147" s="4"/>
      <c r="CE1147" s="4"/>
      <c r="CF1147" s="4"/>
      <c r="CG1147" s="4"/>
      <c r="CH1147" s="4"/>
      <c r="CI1147" s="4"/>
      <c r="CJ1147" s="4"/>
      <c r="CK1147" s="4"/>
      <c r="CL1147" s="4"/>
      <c r="CM1147" s="4"/>
      <c r="CN1147" s="4"/>
      <c r="CO1147" s="4"/>
      <c r="CP1147" s="4"/>
      <c r="CQ1147" s="4"/>
      <c r="CR1147" s="4"/>
      <c r="CS1147" s="4"/>
      <c r="CT1147" s="4"/>
      <c r="CU1147" s="4"/>
      <c r="CV1147" s="4"/>
      <c r="CW1147" s="4"/>
      <c r="CX1147" s="4"/>
      <c r="CY1147" s="4"/>
      <c r="CZ1147" s="4"/>
      <c r="DA1147" s="4"/>
      <c r="DB1147" s="4"/>
      <c r="DC1147" s="4"/>
      <c r="DD1147" s="4"/>
      <c r="DE1147" s="4"/>
      <c r="DF1147" s="4"/>
      <c r="DG1147" s="4"/>
      <c r="DH1147" s="4"/>
      <c r="DI1147" s="4"/>
      <c r="DJ1147" s="4"/>
      <c r="DK1147" s="4"/>
      <c r="DL1147" s="4"/>
      <c r="DM1147" s="4"/>
      <c r="DN1147" s="4"/>
      <c r="DO1147" s="4"/>
      <c r="DP1147" s="4"/>
      <c r="DQ1147" s="4"/>
      <c r="DR1147" s="4"/>
      <c r="DS1147" s="4"/>
      <c r="DT1147" s="4"/>
      <c r="DU1147" s="4"/>
      <c r="DV1147" s="4"/>
      <c r="DW1147" s="4"/>
      <c r="DX1147" s="4"/>
      <c r="DY1147" s="4"/>
      <c r="DZ1147" s="4"/>
      <c r="EA1147" s="4"/>
      <c r="EB1147" s="4"/>
      <c r="EC1147" s="4"/>
      <c r="ED1147" s="4"/>
      <c r="EE1147" s="4"/>
      <c r="EF1147" s="4"/>
      <c r="EG1147" s="4"/>
      <c r="EH1147" s="4"/>
      <c r="EI1147" s="4"/>
      <c r="EJ1147" s="4"/>
      <c r="EK1147" s="4"/>
      <c r="EL1147" s="4"/>
      <c r="EM1147" s="4"/>
      <c r="EN1147" s="4"/>
      <c r="EO1147" s="4"/>
      <c r="EP1147" s="4"/>
      <c r="EQ1147" s="4"/>
      <c r="ER1147" s="4"/>
      <c r="ES1147" s="4"/>
      <c r="ET1147" s="4"/>
      <c r="EU1147" s="4"/>
      <c r="EV1147" s="4"/>
      <c r="EW1147" s="4"/>
      <c r="EX1147" s="4"/>
      <c r="EY1147" s="4"/>
      <c r="EZ1147" s="4"/>
      <c r="FA1147" s="4"/>
      <c r="FB1147" s="4"/>
      <c r="FC1147" s="4"/>
      <c r="FD1147" s="4"/>
      <c r="FE1147" s="4"/>
      <c r="FF1147" s="4"/>
      <c r="FG1147" s="4"/>
      <c r="FH1147" s="4"/>
      <c r="FI1147" s="4"/>
      <c r="FJ1147" s="4"/>
      <c r="FK1147" s="4"/>
      <c r="FL1147" s="4"/>
      <c r="FM1147" s="4"/>
      <c r="FN1147" s="4"/>
      <c r="FO1147" s="4"/>
      <c r="FP1147" s="4"/>
      <c r="FQ1147" s="4"/>
      <c r="FR1147" s="4"/>
      <c r="FS1147" s="4"/>
      <c r="FT1147" s="4"/>
      <c r="FU1147" s="4"/>
      <c r="FV1147" s="4"/>
      <c r="FW1147" s="4"/>
      <c r="FX1147" s="4"/>
      <c r="FY1147" s="4"/>
      <c r="FZ1147" s="4"/>
      <c r="GA1147" s="4"/>
      <c r="GB1147" s="4"/>
      <c r="GC1147" s="4"/>
      <c r="GD1147" s="4"/>
      <c r="GE1147" s="4"/>
      <c r="GF1147" s="4"/>
      <c r="GG1147" s="4"/>
      <c r="GH1147" s="4"/>
      <c r="GI1147" s="4"/>
      <c r="GJ1147" s="4"/>
      <c r="GK1147" s="4"/>
      <c r="GL1147" s="4"/>
      <c r="GM1147" s="4"/>
      <c r="GN1147" s="4"/>
      <c r="GO1147" s="4"/>
      <c r="GP1147" s="4"/>
      <c r="GQ1147" s="4"/>
      <c r="GR1147" s="4"/>
      <c r="GS1147" s="4"/>
      <c r="GT1147" s="4"/>
      <c r="GU1147" s="4"/>
      <c r="GV1147" s="4"/>
      <c r="GW1147" s="4"/>
      <c r="GX1147" s="4"/>
    </row>
    <row r="1148" spans="1:206" s="3" customFormat="1" x14ac:dyDescent="0.25">
      <c r="A1148" s="15"/>
      <c r="B1148" s="59"/>
      <c r="C1148" s="60"/>
      <c r="D1148" s="17"/>
      <c r="E1148" s="17"/>
      <c r="F1148" s="17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  <c r="BK1148" s="4"/>
      <c r="BL1148" s="4"/>
      <c r="BM1148" s="4"/>
      <c r="BN1148" s="4"/>
      <c r="BO1148" s="4"/>
      <c r="BP1148" s="4"/>
      <c r="BQ1148" s="4"/>
      <c r="BR1148" s="4"/>
      <c r="BS1148" s="4"/>
      <c r="BT1148" s="4"/>
      <c r="BU1148" s="4"/>
      <c r="BV1148" s="4"/>
      <c r="BW1148" s="4"/>
      <c r="BX1148" s="4"/>
      <c r="BY1148" s="4"/>
      <c r="BZ1148" s="4"/>
      <c r="CA1148" s="4"/>
      <c r="CB1148" s="4"/>
      <c r="CC1148" s="4"/>
      <c r="CD1148" s="4"/>
      <c r="CE1148" s="4"/>
      <c r="CF1148" s="4"/>
      <c r="CG1148" s="4"/>
      <c r="CH1148" s="4"/>
      <c r="CI1148" s="4"/>
      <c r="CJ1148" s="4"/>
      <c r="CK1148" s="4"/>
      <c r="CL1148" s="4"/>
      <c r="CM1148" s="4"/>
      <c r="CN1148" s="4"/>
      <c r="CO1148" s="4"/>
      <c r="CP1148" s="4"/>
      <c r="CQ1148" s="4"/>
      <c r="CR1148" s="4"/>
      <c r="CS1148" s="4"/>
      <c r="CT1148" s="4"/>
      <c r="CU1148" s="4"/>
      <c r="CV1148" s="4"/>
      <c r="CW1148" s="4"/>
      <c r="CX1148" s="4"/>
      <c r="CY1148" s="4"/>
      <c r="CZ1148" s="4"/>
      <c r="DA1148" s="4"/>
      <c r="DB1148" s="4"/>
      <c r="DC1148" s="4"/>
      <c r="DD1148" s="4"/>
      <c r="DE1148" s="4"/>
      <c r="DF1148" s="4"/>
      <c r="DG1148" s="4"/>
      <c r="DH1148" s="4"/>
      <c r="DI1148" s="4"/>
      <c r="DJ1148" s="4"/>
      <c r="DK1148" s="4"/>
      <c r="DL1148" s="4"/>
      <c r="DM1148" s="4"/>
      <c r="DN1148" s="4"/>
      <c r="DO1148" s="4"/>
      <c r="DP1148" s="4"/>
      <c r="DQ1148" s="4"/>
      <c r="DR1148" s="4"/>
      <c r="DS1148" s="4"/>
      <c r="DT1148" s="4"/>
      <c r="DU1148" s="4"/>
      <c r="DV1148" s="4"/>
      <c r="DW1148" s="4"/>
      <c r="DX1148" s="4"/>
      <c r="DY1148" s="4"/>
      <c r="DZ1148" s="4"/>
      <c r="EA1148" s="4"/>
      <c r="EB1148" s="4"/>
      <c r="EC1148" s="4"/>
      <c r="ED1148" s="4"/>
      <c r="EE1148" s="4"/>
      <c r="EF1148" s="4"/>
      <c r="EG1148" s="4"/>
      <c r="EH1148" s="4"/>
      <c r="EI1148" s="4"/>
      <c r="EJ1148" s="4"/>
      <c r="EK1148" s="4"/>
      <c r="EL1148" s="4"/>
      <c r="EM1148" s="4"/>
      <c r="EN1148" s="4"/>
      <c r="EO1148" s="4"/>
      <c r="EP1148" s="4"/>
      <c r="EQ1148" s="4"/>
      <c r="ER1148" s="4"/>
      <c r="ES1148" s="4"/>
      <c r="ET1148" s="4"/>
      <c r="EU1148" s="4"/>
      <c r="EV1148" s="4"/>
      <c r="EW1148" s="4"/>
      <c r="EX1148" s="4"/>
      <c r="EY1148" s="4"/>
      <c r="EZ1148" s="4"/>
      <c r="FA1148" s="4"/>
      <c r="FB1148" s="4"/>
      <c r="FC1148" s="4"/>
      <c r="FD1148" s="4"/>
      <c r="FE1148" s="4"/>
      <c r="FF1148" s="4"/>
      <c r="FG1148" s="4"/>
      <c r="FH1148" s="4"/>
      <c r="FI1148" s="4"/>
      <c r="FJ1148" s="4"/>
      <c r="FK1148" s="4"/>
      <c r="FL1148" s="4"/>
      <c r="FM1148" s="4"/>
      <c r="FN1148" s="4"/>
      <c r="FO1148" s="4"/>
      <c r="FP1148" s="4"/>
      <c r="FQ1148" s="4"/>
      <c r="FR1148" s="4"/>
      <c r="FS1148" s="4"/>
      <c r="FT1148" s="4"/>
      <c r="FU1148" s="4"/>
      <c r="FV1148" s="4"/>
      <c r="FW1148" s="4"/>
      <c r="FX1148" s="4"/>
      <c r="FY1148" s="4"/>
      <c r="FZ1148" s="4"/>
      <c r="GA1148" s="4"/>
      <c r="GB1148" s="4"/>
      <c r="GC1148" s="4"/>
      <c r="GD1148" s="4"/>
      <c r="GE1148" s="4"/>
      <c r="GF1148" s="4"/>
      <c r="GG1148" s="4"/>
      <c r="GH1148" s="4"/>
      <c r="GI1148" s="4"/>
      <c r="GJ1148" s="4"/>
      <c r="GK1148" s="4"/>
      <c r="GL1148" s="4"/>
      <c r="GM1148" s="4"/>
      <c r="GN1148" s="4"/>
      <c r="GO1148" s="4"/>
      <c r="GP1148" s="4"/>
      <c r="GQ1148" s="4"/>
      <c r="GR1148" s="4"/>
      <c r="GS1148" s="4"/>
      <c r="GT1148" s="4"/>
      <c r="GU1148" s="4"/>
      <c r="GV1148" s="4"/>
      <c r="GW1148" s="4"/>
      <c r="GX1148" s="4"/>
    </row>
    <row r="1149" spans="1:206" s="3" customFormat="1" x14ac:dyDescent="0.25">
      <c r="A1149" s="15"/>
      <c r="B1149" s="59"/>
      <c r="C1149" s="60"/>
      <c r="D1149" s="17"/>
      <c r="E1149" s="17"/>
      <c r="F1149" s="17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  <c r="BK1149" s="4"/>
      <c r="BL1149" s="4"/>
      <c r="BM1149" s="4"/>
      <c r="BN1149" s="4"/>
      <c r="BO1149" s="4"/>
      <c r="BP1149" s="4"/>
      <c r="BQ1149" s="4"/>
      <c r="BR1149" s="4"/>
      <c r="BS1149" s="4"/>
      <c r="BT1149" s="4"/>
      <c r="BU1149" s="4"/>
      <c r="BV1149" s="4"/>
      <c r="BW1149" s="4"/>
      <c r="BX1149" s="4"/>
      <c r="BY1149" s="4"/>
      <c r="BZ1149" s="4"/>
      <c r="CA1149" s="4"/>
      <c r="CB1149" s="4"/>
      <c r="CC1149" s="4"/>
      <c r="CD1149" s="4"/>
      <c r="CE1149" s="4"/>
      <c r="CF1149" s="4"/>
      <c r="CG1149" s="4"/>
      <c r="CH1149" s="4"/>
      <c r="CI1149" s="4"/>
      <c r="CJ1149" s="4"/>
      <c r="CK1149" s="4"/>
      <c r="CL1149" s="4"/>
      <c r="CM1149" s="4"/>
      <c r="CN1149" s="4"/>
      <c r="CO1149" s="4"/>
      <c r="CP1149" s="4"/>
      <c r="CQ1149" s="4"/>
      <c r="CR1149" s="4"/>
      <c r="CS1149" s="4"/>
      <c r="CT1149" s="4"/>
      <c r="CU1149" s="4"/>
      <c r="CV1149" s="4"/>
      <c r="CW1149" s="4"/>
      <c r="CX1149" s="4"/>
      <c r="CY1149" s="4"/>
      <c r="CZ1149" s="4"/>
      <c r="DA1149" s="4"/>
      <c r="DB1149" s="4"/>
      <c r="DC1149" s="4"/>
      <c r="DD1149" s="4"/>
      <c r="DE1149" s="4"/>
      <c r="DF1149" s="4"/>
      <c r="DG1149" s="4"/>
      <c r="DH1149" s="4"/>
      <c r="DI1149" s="4"/>
      <c r="DJ1149" s="4"/>
      <c r="DK1149" s="4"/>
      <c r="DL1149" s="4"/>
      <c r="DM1149" s="4"/>
      <c r="DN1149" s="4"/>
      <c r="DO1149" s="4"/>
      <c r="DP1149" s="4"/>
      <c r="DQ1149" s="4"/>
      <c r="DR1149" s="4"/>
      <c r="DS1149" s="4"/>
      <c r="DT1149" s="4"/>
      <c r="DU1149" s="4"/>
      <c r="DV1149" s="4"/>
      <c r="DW1149" s="4"/>
      <c r="DX1149" s="4"/>
      <c r="DY1149" s="4"/>
      <c r="DZ1149" s="4"/>
      <c r="EA1149" s="4"/>
      <c r="EB1149" s="4"/>
      <c r="EC1149" s="4"/>
      <c r="ED1149" s="4"/>
      <c r="EE1149" s="4"/>
      <c r="EF1149" s="4"/>
      <c r="EG1149" s="4"/>
      <c r="EH1149" s="4"/>
      <c r="EI1149" s="4"/>
      <c r="EJ1149" s="4"/>
      <c r="EK1149" s="4"/>
      <c r="EL1149" s="4"/>
      <c r="EM1149" s="4"/>
      <c r="EN1149" s="4"/>
      <c r="EO1149" s="4"/>
      <c r="EP1149" s="4"/>
      <c r="EQ1149" s="4"/>
      <c r="ER1149" s="4"/>
      <c r="ES1149" s="4"/>
      <c r="ET1149" s="4"/>
      <c r="EU1149" s="4"/>
      <c r="EV1149" s="4"/>
      <c r="EW1149" s="4"/>
      <c r="EX1149" s="4"/>
      <c r="EY1149" s="4"/>
      <c r="EZ1149" s="4"/>
      <c r="FA1149" s="4"/>
      <c r="FB1149" s="4"/>
      <c r="FC1149" s="4"/>
      <c r="FD1149" s="4"/>
      <c r="FE1149" s="4"/>
      <c r="FF1149" s="4"/>
      <c r="FG1149" s="4"/>
      <c r="FH1149" s="4"/>
      <c r="FI1149" s="4"/>
      <c r="FJ1149" s="4"/>
      <c r="FK1149" s="4"/>
      <c r="FL1149" s="4"/>
      <c r="FM1149" s="4"/>
      <c r="FN1149" s="4"/>
      <c r="FO1149" s="4"/>
      <c r="FP1149" s="4"/>
      <c r="FQ1149" s="4"/>
      <c r="FR1149" s="4"/>
      <c r="FS1149" s="4"/>
      <c r="FT1149" s="4"/>
      <c r="FU1149" s="4"/>
      <c r="FV1149" s="4"/>
      <c r="FW1149" s="4"/>
      <c r="FX1149" s="4"/>
      <c r="FY1149" s="4"/>
      <c r="FZ1149" s="4"/>
      <c r="GA1149" s="4"/>
      <c r="GB1149" s="4"/>
      <c r="GC1149" s="4"/>
      <c r="GD1149" s="4"/>
      <c r="GE1149" s="4"/>
      <c r="GF1149" s="4"/>
      <c r="GG1149" s="4"/>
      <c r="GH1149" s="4"/>
      <c r="GI1149" s="4"/>
      <c r="GJ1149" s="4"/>
      <c r="GK1149" s="4"/>
      <c r="GL1149" s="4"/>
      <c r="GM1149" s="4"/>
      <c r="GN1149" s="4"/>
      <c r="GO1149" s="4"/>
      <c r="GP1149" s="4"/>
      <c r="GQ1149" s="4"/>
      <c r="GR1149" s="4"/>
      <c r="GS1149" s="4"/>
      <c r="GT1149" s="4"/>
      <c r="GU1149" s="4"/>
      <c r="GV1149" s="4"/>
      <c r="GW1149" s="4"/>
      <c r="GX1149" s="4"/>
    </row>
    <row r="1150" spans="1:206" s="3" customFormat="1" x14ac:dyDescent="0.25">
      <c r="A1150" s="15"/>
      <c r="B1150" s="59"/>
      <c r="C1150" s="60"/>
      <c r="D1150" s="17"/>
      <c r="E1150" s="17"/>
      <c r="F1150" s="17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  <c r="BK1150" s="4"/>
      <c r="BL1150" s="4"/>
      <c r="BM1150" s="4"/>
      <c r="BN1150" s="4"/>
      <c r="BO1150" s="4"/>
      <c r="BP1150" s="4"/>
      <c r="BQ1150" s="4"/>
      <c r="BR1150" s="4"/>
      <c r="BS1150" s="4"/>
      <c r="BT1150" s="4"/>
      <c r="BU1150" s="4"/>
      <c r="BV1150" s="4"/>
      <c r="BW1150" s="4"/>
      <c r="BX1150" s="4"/>
      <c r="BY1150" s="4"/>
      <c r="BZ1150" s="4"/>
      <c r="CA1150" s="4"/>
      <c r="CB1150" s="4"/>
      <c r="CC1150" s="4"/>
      <c r="CD1150" s="4"/>
      <c r="CE1150" s="4"/>
      <c r="CF1150" s="4"/>
      <c r="CG1150" s="4"/>
      <c r="CH1150" s="4"/>
      <c r="CI1150" s="4"/>
      <c r="CJ1150" s="4"/>
      <c r="CK1150" s="4"/>
      <c r="CL1150" s="4"/>
      <c r="CM1150" s="4"/>
      <c r="CN1150" s="4"/>
      <c r="CO1150" s="4"/>
      <c r="CP1150" s="4"/>
      <c r="CQ1150" s="4"/>
      <c r="CR1150" s="4"/>
      <c r="CS1150" s="4"/>
      <c r="CT1150" s="4"/>
      <c r="CU1150" s="4"/>
      <c r="CV1150" s="4"/>
      <c r="CW1150" s="4"/>
      <c r="CX1150" s="4"/>
      <c r="CY1150" s="4"/>
      <c r="CZ1150" s="4"/>
      <c r="DA1150" s="4"/>
      <c r="DB1150" s="4"/>
      <c r="DC1150" s="4"/>
      <c r="DD1150" s="4"/>
      <c r="DE1150" s="4"/>
      <c r="DF1150" s="4"/>
      <c r="DG1150" s="4"/>
      <c r="DH1150" s="4"/>
      <c r="DI1150" s="4"/>
      <c r="DJ1150" s="4"/>
      <c r="DK1150" s="4"/>
      <c r="DL1150" s="4"/>
      <c r="DM1150" s="4"/>
      <c r="DN1150" s="4"/>
      <c r="DO1150" s="4"/>
      <c r="DP1150" s="4"/>
      <c r="DQ1150" s="4"/>
      <c r="DR1150" s="4"/>
      <c r="DS1150" s="4"/>
      <c r="DT1150" s="4"/>
      <c r="DU1150" s="4"/>
      <c r="DV1150" s="4"/>
      <c r="DW1150" s="4"/>
      <c r="DX1150" s="4"/>
      <c r="DY1150" s="4"/>
      <c r="DZ1150" s="4"/>
      <c r="EA1150" s="4"/>
      <c r="EB1150" s="4"/>
      <c r="EC1150" s="4"/>
      <c r="ED1150" s="4"/>
      <c r="EE1150" s="4"/>
      <c r="EF1150" s="4"/>
      <c r="EG1150" s="4"/>
      <c r="EH1150" s="4"/>
      <c r="EI1150" s="4"/>
      <c r="EJ1150" s="4"/>
      <c r="EK1150" s="4"/>
      <c r="EL1150" s="4"/>
      <c r="EM1150" s="4"/>
      <c r="EN1150" s="4"/>
      <c r="EO1150" s="4"/>
      <c r="EP1150" s="4"/>
      <c r="EQ1150" s="4"/>
      <c r="ER1150" s="4"/>
      <c r="ES1150" s="4"/>
      <c r="ET1150" s="4"/>
      <c r="EU1150" s="4"/>
      <c r="EV1150" s="4"/>
      <c r="EW1150" s="4"/>
      <c r="EX1150" s="4"/>
      <c r="EY1150" s="4"/>
      <c r="EZ1150" s="4"/>
      <c r="FA1150" s="4"/>
      <c r="FB1150" s="4"/>
      <c r="FC1150" s="4"/>
      <c r="FD1150" s="4"/>
      <c r="FE1150" s="4"/>
      <c r="FF1150" s="4"/>
      <c r="FG1150" s="4"/>
      <c r="FH1150" s="4"/>
      <c r="FI1150" s="4"/>
      <c r="FJ1150" s="4"/>
      <c r="FK1150" s="4"/>
      <c r="FL1150" s="4"/>
      <c r="FM1150" s="4"/>
      <c r="FN1150" s="4"/>
      <c r="FO1150" s="4"/>
      <c r="FP1150" s="4"/>
      <c r="FQ1150" s="4"/>
      <c r="FR1150" s="4"/>
      <c r="FS1150" s="4"/>
      <c r="FT1150" s="4"/>
      <c r="FU1150" s="4"/>
      <c r="FV1150" s="4"/>
      <c r="FW1150" s="4"/>
      <c r="FX1150" s="4"/>
      <c r="FY1150" s="4"/>
      <c r="FZ1150" s="4"/>
      <c r="GA1150" s="4"/>
      <c r="GB1150" s="4"/>
      <c r="GC1150" s="4"/>
      <c r="GD1150" s="4"/>
      <c r="GE1150" s="4"/>
      <c r="GF1150" s="4"/>
      <c r="GG1150" s="4"/>
      <c r="GH1150" s="4"/>
      <c r="GI1150" s="4"/>
      <c r="GJ1150" s="4"/>
      <c r="GK1150" s="4"/>
      <c r="GL1150" s="4"/>
      <c r="GM1150" s="4"/>
      <c r="GN1150" s="4"/>
      <c r="GO1150" s="4"/>
      <c r="GP1150" s="4"/>
      <c r="GQ1150" s="4"/>
      <c r="GR1150" s="4"/>
      <c r="GS1150" s="4"/>
      <c r="GT1150" s="4"/>
      <c r="GU1150" s="4"/>
      <c r="GV1150" s="4"/>
      <c r="GW1150" s="4"/>
      <c r="GX1150" s="4"/>
    </row>
    <row r="1151" spans="1:206" s="3" customFormat="1" x14ac:dyDescent="0.25">
      <c r="A1151" s="15"/>
      <c r="B1151" s="59"/>
      <c r="C1151" s="60"/>
      <c r="D1151" s="17"/>
      <c r="E1151" s="17"/>
      <c r="F1151" s="17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  <c r="BK1151" s="4"/>
      <c r="BL1151" s="4"/>
      <c r="BM1151" s="4"/>
      <c r="BN1151" s="4"/>
      <c r="BO1151" s="4"/>
      <c r="BP1151" s="4"/>
      <c r="BQ1151" s="4"/>
      <c r="BR1151" s="4"/>
      <c r="BS1151" s="4"/>
      <c r="BT1151" s="4"/>
      <c r="BU1151" s="4"/>
      <c r="BV1151" s="4"/>
      <c r="BW1151" s="4"/>
      <c r="BX1151" s="4"/>
      <c r="BY1151" s="4"/>
      <c r="BZ1151" s="4"/>
      <c r="CA1151" s="4"/>
      <c r="CB1151" s="4"/>
      <c r="CC1151" s="4"/>
      <c r="CD1151" s="4"/>
      <c r="CE1151" s="4"/>
      <c r="CF1151" s="4"/>
      <c r="CG1151" s="4"/>
      <c r="CH1151" s="4"/>
      <c r="CI1151" s="4"/>
      <c r="CJ1151" s="4"/>
      <c r="CK1151" s="4"/>
      <c r="CL1151" s="4"/>
      <c r="CM1151" s="4"/>
      <c r="CN1151" s="4"/>
      <c r="CO1151" s="4"/>
      <c r="CP1151" s="4"/>
      <c r="CQ1151" s="4"/>
      <c r="CR1151" s="4"/>
      <c r="CS1151" s="4"/>
      <c r="CT1151" s="4"/>
      <c r="CU1151" s="4"/>
      <c r="CV1151" s="4"/>
      <c r="CW1151" s="4"/>
      <c r="CX1151" s="4"/>
      <c r="CY1151" s="4"/>
      <c r="CZ1151" s="4"/>
      <c r="DA1151" s="4"/>
      <c r="DB1151" s="4"/>
      <c r="DC1151" s="4"/>
      <c r="DD1151" s="4"/>
      <c r="DE1151" s="4"/>
      <c r="DF1151" s="4"/>
      <c r="DG1151" s="4"/>
      <c r="DH1151" s="4"/>
      <c r="DI1151" s="4"/>
      <c r="DJ1151" s="4"/>
      <c r="DK1151" s="4"/>
      <c r="DL1151" s="4"/>
      <c r="DM1151" s="4"/>
      <c r="DN1151" s="4"/>
      <c r="DO1151" s="4"/>
      <c r="DP1151" s="4"/>
      <c r="DQ1151" s="4"/>
      <c r="DR1151" s="4"/>
      <c r="DS1151" s="4"/>
      <c r="DT1151" s="4"/>
      <c r="DU1151" s="4"/>
      <c r="DV1151" s="4"/>
      <c r="DW1151" s="4"/>
      <c r="DX1151" s="4"/>
      <c r="DY1151" s="4"/>
      <c r="DZ1151" s="4"/>
      <c r="EA1151" s="4"/>
      <c r="EB1151" s="4"/>
      <c r="EC1151" s="4"/>
      <c r="ED1151" s="4"/>
      <c r="EE1151" s="4"/>
      <c r="EF1151" s="4"/>
      <c r="EG1151" s="4"/>
      <c r="EH1151" s="4"/>
      <c r="EI1151" s="4"/>
      <c r="EJ1151" s="4"/>
      <c r="EK1151" s="4"/>
      <c r="EL1151" s="4"/>
      <c r="EM1151" s="4"/>
      <c r="EN1151" s="4"/>
      <c r="EO1151" s="4"/>
      <c r="EP1151" s="4"/>
      <c r="EQ1151" s="4"/>
      <c r="ER1151" s="4"/>
      <c r="ES1151" s="4"/>
      <c r="ET1151" s="4"/>
      <c r="EU1151" s="4"/>
      <c r="EV1151" s="4"/>
      <c r="EW1151" s="4"/>
      <c r="EX1151" s="4"/>
      <c r="EY1151" s="4"/>
      <c r="EZ1151" s="4"/>
      <c r="FA1151" s="4"/>
      <c r="FB1151" s="4"/>
      <c r="FC1151" s="4"/>
      <c r="FD1151" s="4"/>
      <c r="FE1151" s="4"/>
      <c r="FF1151" s="4"/>
      <c r="FG1151" s="4"/>
      <c r="FH1151" s="4"/>
      <c r="FI1151" s="4"/>
      <c r="FJ1151" s="4"/>
      <c r="FK1151" s="4"/>
      <c r="FL1151" s="4"/>
      <c r="FM1151" s="4"/>
      <c r="FN1151" s="4"/>
      <c r="FO1151" s="4"/>
      <c r="FP1151" s="4"/>
      <c r="FQ1151" s="4"/>
      <c r="FR1151" s="4"/>
      <c r="FS1151" s="4"/>
      <c r="FT1151" s="4"/>
      <c r="FU1151" s="4"/>
      <c r="FV1151" s="4"/>
      <c r="FW1151" s="4"/>
      <c r="FX1151" s="4"/>
      <c r="FY1151" s="4"/>
      <c r="FZ1151" s="4"/>
      <c r="GA1151" s="4"/>
      <c r="GB1151" s="4"/>
      <c r="GC1151" s="4"/>
      <c r="GD1151" s="4"/>
      <c r="GE1151" s="4"/>
      <c r="GF1151" s="4"/>
      <c r="GG1151" s="4"/>
      <c r="GH1151" s="4"/>
      <c r="GI1151" s="4"/>
      <c r="GJ1151" s="4"/>
      <c r="GK1151" s="4"/>
      <c r="GL1151" s="4"/>
      <c r="GM1151" s="4"/>
      <c r="GN1151" s="4"/>
      <c r="GO1151" s="4"/>
      <c r="GP1151" s="4"/>
      <c r="GQ1151" s="4"/>
      <c r="GR1151" s="4"/>
      <c r="GS1151" s="4"/>
      <c r="GT1151" s="4"/>
      <c r="GU1151" s="4"/>
      <c r="GV1151" s="4"/>
      <c r="GW1151" s="4"/>
      <c r="GX1151" s="4"/>
    </row>
    <row r="1152" spans="1:206" s="3" customFormat="1" x14ac:dyDescent="0.25">
      <c r="A1152" s="15"/>
      <c r="B1152" s="59"/>
      <c r="C1152" s="60"/>
      <c r="D1152" s="17"/>
      <c r="E1152" s="17"/>
      <c r="F1152" s="17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  <c r="BK1152" s="4"/>
      <c r="BL1152" s="4"/>
      <c r="BM1152" s="4"/>
      <c r="BN1152" s="4"/>
      <c r="BO1152" s="4"/>
      <c r="BP1152" s="4"/>
      <c r="BQ1152" s="4"/>
      <c r="BR1152" s="4"/>
      <c r="BS1152" s="4"/>
      <c r="BT1152" s="4"/>
      <c r="BU1152" s="4"/>
      <c r="BV1152" s="4"/>
      <c r="BW1152" s="4"/>
      <c r="BX1152" s="4"/>
      <c r="BY1152" s="4"/>
      <c r="BZ1152" s="4"/>
      <c r="CA1152" s="4"/>
      <c r="CB1152" s="4"/>
      <c r="CC1152" s="4"/>
      <c r="CD1152" s="4"/>
      <c r="CE1152" s="4"/>
      <c r="CF1152" s="4"/>
      <c r="CG1152" s="4"/>
      <c r="CH1152" s="4"/>
      <c r="CI1152" s="4"/>
      <c r="CJ1152" s="4"/>
      <c r="CK1152" s="4"/>
      <c r="CL1152" s="4"/>
      <c r="CM1152" s="4"/>
      <c r="CN1152" s="4"/>
      <c r="CO1152" s="4"/>
      <c r="CP1152" s="4"/>
      <c r="CQ1152" s="4"/>
      <c r="CR1152" s="4"/>
      <c r="CS1152" s="4"/>
      <c r="CT1152" s="4"/>
      <c r="CU1152" s="4"/>
      <c r="CV1152" s="4"/>
      <c r="CW1152" s="4"/>
      <c r="CX1152" s="4"/>
      <c r="CY1152" s="4"/>
      <c r="CZ1152" s="4"/>
      <c r="DA1152" s="4"/>
      <c r="DB1152" s="4"/>
      <c r="DC1152" s="4"/>
      <c r="DD1152" s="4"/>
      <c r="DE1152" s="4"/>
      <c r="DF1152" s="4"/>
      <c r="DG1152" s="4"/>
      <c r="DH1152" s="4"/>
      <c r="DI1152" s="4"/>
      <c r="DJ1152" s="4"/>
      <c r="DK1152" s="4"/>
      <c r="DL1152" s="4"/>
      <c r="DM1152" s="4"/>
      <c r="DN1152" s="4"/>
      <c r="DO1152" s="4"/>
      <c r="DP1152" s="4"/>
      <c r="DQ1152" s="4"/>
      <c r="DR1152" s="4"/>
      <c r="DS1152" s="4"/>
      <c r="DT1152" s="4"/>
      <c r="DU1152" s="4"/>
      <c r="DV1152" s="4"/>
      <c r="DW1152" s="4"/>
      <c r="DX1152" s="4"/>
      <c r="DY1152" s="4"/>
      <c r="DZ1152" s="4"/>
      <c r="EA1152" s="4"/>
      <c r="EB1152" s="4"/>
      <c r="EC1152" s="4"/>
      <c r="ED1152" s="4"/>
      <c r="EE1152" s="4"/>
      <c r="EF1152" s="4"/>
      <c r="EG1152" s="4"/>
      <c r="EH1152" s="4"/>
      <c r="EI1152" s="4"/>
      <c r="EJ1152" s="4"/>
      <c r="EK1152" s="4"/>
      <c r="EL1152" s="4"/>
      <c r="EM1152" s="4"/>
      <c r="EN1152" s="4"/>
      <c r="EO1152" s="4"/>
      <c r="EP1152" s="4"/>
      <c r="EQ1152" s="4"/>
      <c r="ER1152" s="4"/>
      <c r="ES1152" s="4"/>
      <c r="ET1152" s="4"/>
      <c r="EU1152" s="4"/>
      <c r="EV1152" s="4"/>
      <c r="EW1152" s="4"/>
      <c r="EX1152" s="4"/>
      <c r="EY1152" s="4"/>
      <c r="EZ1152" s="4"/>
      <c r="FA1152" s="4"/>
      <c r="FB1152" s="4"/>
      <c r="FC1152" s="4"/>
      <c r="FD1152" s="4"/>
      <c r="FE1152" s="4"/>
      <c r="FF1152" s="4"/>
      <c r="FG1152" s="4"/>
      <c r="FH1152" s="4"/>
      <c r="FI1152" s="4"/>
      <c r="FJ1152" s="4"/>
      <c r="FK1152" s="4"/>
      <c r="FL1152" s="4"/>
      <c r="FM1152" s="4"/>
      <c r="FN1152" s="4"/>
      <c r="FO1152" s="4"/>
      <c r="FP1152" s="4"/>
      <c r="FQ1152" s="4"/>
      <c r="FR1152" s="4"/>
      <c r="FS1152" s="4"/>
      <c r="FT1152" s="4"/>
      <c r="FU1152" s="4"/>
      <c r="FV1152" s="4"/>
      <c r="FW1152" s="4"/>
      <c r="FX1152" s="4"/>
      <c r="FY1152" s="4"/>
      <c r="FZ1152" s="4"/>
      <c r="GA1152" s="4"/>
      <c r="GB1152" s="4"/>
      <c r="GC1152" s="4"/>
      <c r="GD1152" s="4"/>
      <c r="GE1152" s="4"/>
      <c r="GF1152" s="4"/>
      <c r="GG1152" s="4"/>
      <c r="GH1152" s="4"/>
      <c r="GI1152" s="4"/>
      <c r="GJ1152" s="4"/>
      <c r="GK1152" s="4"/>
      <c r="GL1152" s="4"/>
      <c r="GM1152" s="4"/>
      <c r="GN1152" s="4"/>
      <c r="GO1152" s="4"/>
      <c r="GP1152" s="4"/>
      <c r="GQ1152" s="4"/>
      <c r="GR1152" s="4"/>
      <c r="GS1152" s="4"/>
      <c r="GT1152" s="4"/>
      <c r="GU1152" s="4"/>
      <c r="GV1152" s="4"/>
      <c r="GW1152" s="4"/>
      <c r="GX1152" s="4"/>
    </row>
    <row r="1153" spans="1:206" s="3" customFormat="1" x14ac:dyDescent="0.25">
      <c r="A1153" s="15"/>
      <c r="B1153" s="59"/>
      <c r="C1153" s="60"/>
      <c r="D1153" s="17"/>
      <c r="E1153" s="17"/>
      <c r="F1153" s="17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  <c r="BK1153" s="4"/>
      <c r="BL1153" s="4"/>
      <c r="BM1153" s="4"/>
      <c r="BN1153" s="4"/>
      <c r="BO1153" s="4"/>
      <c r="BP1153" s="4"/>
      <c r="BQ1153" s="4"/>
      <c r="BR1153" s="4"/>
      <c r="BS1153" s="4"/>
      <c r="BT1153" s="4"/>
      <c r="BU1153" s="4"/>
      <c r="BV1153" s="4"/>
      <c r="BW1153" s="4"/>
      <c r="BX1153" s="4"/>
      <c r="BY1153" s="4"/>
      <c r="BZ1153" s="4"/>
      <c r="CA1153" s="4"/>
      <c r="CB1153" s="4"/>
      <c r="CC1153" s="4"/>
      <c r="CD1153" s="4"/>
      <c r="CE1153" s="4"/>
      <c r="CF1153" s="4"/>
      <c r="CG1153" s="4"/>
      <c r="CH1153" s="4"/>
      <c r="CI1153" s="4"/>
      <c r="CJ1153" s="4"/>
      <c r="CK1153" s="4"/>
      <c r="CL1153" s="4"/>
      <c r="CM1153" s="4"/>
      <c r="CN1153" s="4"/>
      <c r="CO1153" s="4"/>
      <c r="CP1153" s="4"/>
      <c r="CQ1153" s="4"/>
      <c r="CR1153" s="4"/>
      <c r="CS1153" s="4"/>
      <c r="CT1153" s="4"/>
      <c r="CU1153" s="4"/>
      <c r="CV1153" s="4"/>
      <c r="CW1153" s="4"/>
      <c r="CX1153" s="4"/>
      <c r="CY1153" s="4"/>
      <c r="CZ1153" s="4"/>
      <c r="DA1153" s="4"/>
      <c r="DB1153" s="4"/>
      <c r="DC1153" s="4"/>
      <c r="DD1153" s="4"/>
      <c r="DE1153" s="4"/>
      <c r="DF1153" s="4"/>
      <c r="DG1153" s="4"/>
      <c r="DH1153" s="4"/>
      <c r="DI1153" s="4"/>
      <c r="DJ1153" s="4"/>
      <c r="DK1153" s="4"/>
      <c r="DL1153" s="4"/>
      <c r="DM1153" s="4"/>
      <c r="DN1153" s="4"/>
      <c r="DO1153" s="4"/>
      <c r="DP1153" s="4"/>
      <c r="DQ1153" s="4"/>
      <c r="DR1153" s="4"/>
      <c r="DS1153" s="4"/>
      <c r="DT1153" s="4"/>
      <c r="DU1153" s="4"/>
      <c r="DV1153" s="4"/>
      <c r="DW1153" s="4"/>
      <c r="DX1153" s="4"/>
      <c r="DY1153" s="4"/>
      <c r="DZ1153" s="4"/>
      <c r="EA1153" s="4"/>
      <c r="EB1153" s="4"/>
      <c r="EC1153" s="4"/>
      <c r="ED1153" s="4"/>
      <c r="EE1153" s="4"/>
      <c r="EF1153" s="4"/>
      <c r="EG1153" s="4"/>
      <c r="EH1153" s="4"/>
      <c r="EI1153" s="4"/>
      <c r="EJ1153" s="4"/>
      <c r="EK1153" s="4"/>
      <c r="EL1153" s="4"/>
      <c r="EM1153" s="4"/>
      <c r="EN1153" s="4"/>
      <c r="EO1153" s="4"/>
      <c r="EP1153" s="4"/>
      <c r="EQ1153" s="4"/>
      <c r="ER1153" s="4"/>
      <c r="ES1153" s="4"/>
      <c r="ET1153" s="4"/>
      <c r="EU1153" s="4"/>
      <c r="EV1153" s="4"/>
      <c r="EW1153" s="4"/>
      <c r="EX1153" s="4"/>
      <c r="EY1153" s="4"/>
      <c r="EZ1153" s="4"/>
      <c r="FA1153" s="4"/>
      <c r="FB1153" s="4"/>
      <c r="FC1153" s="4"/>
      <c r="FD1153" s="4"/>
      <c r="FE1153" s="4"/>
      <c r="FF1153" s="4"/>
      <c r="FG1153" s="4"/>
      <c r="FH1153" s="4"/>
      <c r="FI1153" s="4"/>
      <c r="FJ1153" s="4"/>
      <c r="FK1153" s="4"/>
      <c r="FL1153" s="4"/>
      <c r="FM1153" s="4"/>
      <c r="FN1153" s="4"/>
      <c r="FO1153" s="4"/>
      <c r="FP1153" s="4"/>
      <c r="FQ1153" s="4"/>
      <c r="FR1153" s="4"/>
      <c r="FS1153" s="4"/>
      <c r="FT1153" s="4"/>
      <c r="FU1153" s="4"/>
      <c r="FV1153" s="4"/>
      <c r="FW1153" s="4"/>
      <c r="FX1153" s="4"/>
      <c r="FY1153" s="4"/>
      <c r="FZ1153" s="4"/>
      <c r="GA1153" s="4"/>
      <c r="GB1153" s="4"/>
      <c r="GC1153" s="4"/>
      <c r="GD1153" s="4"/>
      <c r="GE1153" s="4"/>
      <c r="GF1153" s="4"/>
      <c r="GG1153" s="4"/>
      <c r="GH1153" s="4"/>
      <c r="GI1153" s="4"/>
      <c r="GJ1153" s="4"/>
      <c r="GK1153" s="4"/>
      <c r="GL1153" s="4"/>
      <c r="GM1153" s="4"/>
      <c r="GN1153" s="4"/>
      <c r="GO1153" s="4"/>
      <c r="GP1153" s="4"/>
      <c r="GQ1153" s="4"/>
      <c r="GR1153" s="4"/>
      <c r="GS1153" s="4"/>
      <c r="GT1153" s="4"/>
      <c r="GU1153" s="4"/>
      <c r="GV1153" s="4"/>
      <c r="GW1153" s="4"/>
      <c r="GX1153" s="4"/>
    </row>
    <row r="1154" spans="1:206" s="3" customFormat="1" x14ac:dyDescent="0.25">
      <c r="A1154" s="15"/>
      <c r="B1154" s="59"/>
      <c r="C1154" s="60"/>
      <c r="D1154" s="17"/>
      <c r="E1154" s="17"/>
      <c r="F1154" s="17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  <c r="BK1154" s="4"/>
      <c r="BL1154" s="4"/>
      <c r="BM1154" s="4"/>
      <c r="BN1154" s="4"/>
      <c r="BO1154" s="4"/>
      <c r="BP1154" s="4"/>
      <c r="BQ1154" s="4"/>
      <c r="BR1154" s="4"/>
      <c r="BS1154" s="4"/>
      <c r="BT1154" s="4"/>
      <c r="BU1154" s="4"/>
      <c r="BV1154" s="4"/>
      <c r="BW1154" s="4"/>
      <c r="BX1154" s="4"/>
      <c r="BY1154" s="4"/>
      <c r="BZ1154" s="4"/>
      <c r="CA1154" s="4"/>
      <c r="CB1154" s="4"/>
      <c r="CC1154" s="4"/>
      <c r="CD1154" s="4"/>
      <c r="CE1154" s="4"/>
      <c r="CF1154" s="4"/>
      <c r="CG1154" s="4"/>
      <c r="CH1154" s="4"/>
      <c r="CI1154" s="4"/>
      <c r="CJ1154" s="4"/>
      <c r="CK1154" s="4"/>
      <c r="CL1154" s="4"/>
      <c r="CM1154" s="4"/>
      <c r="CN1154" s="4"/>
      <c r="CO1154" s="4"/>
      <c r="CP1154" s="4"/>
      <c r="CQ1154" s="4"/>
      <c r="CR1154" s="4"/>
      <c r="CS1154" s="4"/>
      <c r="CT1154" s="4"/>
      <c r="CU1154" s="4"/>
      <c r="CV1154" s="4"/>
      <c r="CW1154" s="4"/>
      <c r="CX1154" s="4"/>
      <c r="CY1154" s="4"/>
      <c r="CZ1154" s="4"/>
      <c r="DA1154" s="4"/>
      <c r="DB1154" s="4"/>
      <c r="DC1154" s="4"/>
      <c r="DD1154" s="4"/>
      <c r="DE1154" s="4"/>
      <c r="DF1154" s="4"/>
      <c r="DG1154" s="4"/>
      <c r="DH1154" s="4"/>
      <c r="DI1154" s="4"/>
      <c r="DJ1154" s="4"/>
      <c r="DK1154" s="4"/>
      <c r="DL1154" s="4"/>
      <c r="DM1154" s="4"/>
      <c r="DN1154" s="4"/>
      <c r="DO1154" s="4"/>
      <c r="DP1154" s="4"/>
      <c r="DQ1154" s="4"/>
      <c r="DR1154" s="4"/>
      <c r="DS1154" s="4"/>
      <c r="DT1154" s="4"/>
      <c r="DU1154" s="4"/>
      <c r="DV1154" s="4"/>
      <c r="DW1154" s="4"/>
      <c r="DX1154" s="4"/>
      <c r="DY1154" s="4"/>
      <c r="DZ1154" s="4"/>
      <c r="EA1154" s="4"/>
      <c r="EB1154" s="4"/>
      <c r="EC1154" s="4"/>
      <c r="ED1154" s="4"/>
      <c r="EE1154" s="4"/>
      <c r="EF1154" s="4"/>
      <c r="EG1154" s="4"/>
      <c r="EH1154" s="4"/>
      <c r="EI1154" s="4"/>
      <c r="EJ1154" s="4"/>
      <c r="EK1154" s="4"/>
      <c r="EL1154" s="4"/>
      <c r="EM1154" s="4"/>
      <c r="EN1154" s="4"/>
      <c r="EO1154" s="4"/>
      <c r="EP1154" s="4"/>
      <c r="EQ1154" s="4"/>
      <c r="ER1154" s="4"/>
      <c r="ES1154" s="4"/>
      <c r="ET1154" s="4"/>
      <c r="EU1154" s="4"/>
      <c r="EV1154" s="4"/>
      <c r="EW1154" s="4"/>
      <c r="EX1154" s="4"/>
      <c r="EY1154" s="4"/>
      <c r="EZ1154" s="4"/>
      <c r="FA1154" s="4"/>
      <c r="FB1154" s="4"/>
      <c r="FC1154" s="4"/>
      <c r="FD1154" s="4"/>
      <c r="FE1154" s="4"/>
      <c r="FF1154" s="4"/>
      <c r="FG1154" s="4"/>
      <c r="FH1154" s="4"/>
      <c r="FI1154" s="4"/>
      <c r="FJ1154" s="4"/>
      <c r="FK1154" s="4"/>
      <c r="FL1154" s="4"/>
      <c r="FM1154" s="4"/>
      <c r="FN1154" s="4"/>
      <c r="FO1154" s="4"/>
      <c r="FP1154" s="4"/>
      <c r="FQ1154" s="4"/>
      <c r="FR1154" s="4"/>
      <c r="FS1154" s="4"/>
      <c r="FT1154" s="4"/>
      <c r="FU1154" s="4"/>
      <c r="FV1154" s="4"/>
      <c r="FW1154" s="4"/>
      <c r="FX1154" s="4"/>
      <c r="FY1154" s="4"/>
      <c r="FZ1154" s="4"/>
      <c r="GA1154" s="4"/>
      <c r="GB1154" s="4"/>
      <c r="GC1154" s="4"/>
      <c r="GD1154" s="4"/>
      <c r="GE1154" s="4"/>
      <c r="GF1154" s="4"/>
      <c r="GG1154" s="4"/>
      <c r="GH1154" s="4"/>
      <c r="GI1154" s="4"/>
      <c r="GJ1154" s="4"/>
      <c r="GK1154" s="4"/>
      <c r="GL1154" s="4"/>
      <c r="GM1154" s="4"/>
      <c r="GN1154" s="4"/>
      <c r="GO1154" s="4"/>
      <c r="GP1154" s="4"/>
      <c r="GQ1154" s="4"/>
      <c r="GR1154" s="4"/>
      <c r="GS1154" s="4"/>
      <c r="GT1154" s="4"/>
      <c r="GU1154" s="4"/>
      <c r="GV1154" s="4"/>
      <c r="GW1154" s="4"/>
      <c r="GX1154" s="4"/>
    </row>
    <row r="1155" spans="1:206" s="3" customFormat="1" x14ac:dyDescent="0.25">
      <c r="A1155" s="15"/>
      <c r="B1155" s="59"/>
      <c r="C1155" s="60"/>
      <c r="D1155" s="17"/>
      <c r="E1155" s="17"/>
      <c r="F1155" s="17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  <c r="BK1155" s="4"/>
      <c r="BL1155" s="4"/>
      <c r="BM1155" s="4"/>
      <c r="BN1155" s="4"/>
      <c r="BO1155" s="4"/>
      <c r="BP1155" s="4"/>
      <c r="BQ1155" s="4"/>
      <c r="BR1155" s="4"/>
      <c r="BS1155" s="4"/>
      <c r="BT1155" s="4"/>
      <c r="BU1155" s="4"/>
      <c r="BV1155" s="4"/>
      <c r="BW1155" s="4"/>
      <c r="BX1155" s="4"/>
      <c r="BY1155" s="4"/>
      <c r="BZ1155" s="4"/>
      <c r="CA1155" s="4"/>
      <c r="CB1155" s="4"/>
      <c r="CC1155" s="4"/>
      <c r="CD1155" s="4"/>
      <c r="CE1155" s="4"/>
      <c r="CF1155" s="4"/>
      <c r="CG1155" s="4"/>
      <c r="CH1155" s="4"/>
      <c r="CI1155" s="4"/>
      <c r="CJ1155" s="4"/>
      <c r="CK1155" s="4"/>
      <c r="CL1155" s="4"/>
      <c r="CM1155" s="4"/>
      <c r="CN1155" s="4"/>
      <c r="CO1155" s="4"/>
      <c r="CP1155" s="4"/>
      <c r="CQ1155" s="4"/>
      <c r="CR1155" s="4"/>
      <c r="CS1155" s="4"/>
      <c r="CT1155" s="4"/>
      <c r="CU1155" s="4"/>
      <c r="CV1155" s="4"/>
      <c r="CW1155" s="4"/>
      <c r="CX1155" s="4"/>
      <c r="CY1155" s="4"/>
      <c r="CZ1155" s="4"/>
      <c r="DA1155" s="4"/>
      <c r="DB1155" s="4"/>
      <c r="DC1155" s="4"/>
      <c r="DD1155" s="4"/>
      <c r="DE1155" s="4"/>
      <c r="DF1155" s="4"/>
      <c r="DG1155" s="4"/>
      <c r="DH1155" s="4"/>
      <c r="DI1155" s="4"/>
      <c r="DJ1155" s="4"/>
      <c r="DK1155" s="4"/>
      <c r="DL1155" s="4"/>
      <c r="DM1155" s="4"/>
      <c r="DN1155" s="4"/>
      <c r="DO1155" s="4"/>
      <c r="DP1155" s="4"/>
      <c r="DQ1155" s="4"/>
      <c r="DR1155" s="4"/>
      <c r="DS1155" s="4"/>
      <c r="DT1155" s="4"/>
      <c r="DU1155" s="4"/>
      <c r="DV1155" s="4"/>
      <c r="DW1155" s="4"/>
      <c r="DX1155" s="4"/>
      <c r="DY1155" s="4"/>
      <c r="DZ1155" s="4"/>
      <c r="EA1155" s="4"/>
      <c r="EB1155" s="4"/>
      <c r="EC1155" s="4"/>
      <c r="ED1155" s="4"/>
      <c r="EE1155" s="4"/>
      <c r="EF1155" s="4"/>
      <c r="EG1155" s="4"/>
      <c r="EH1155" s="4"/>
      <c r="EI1155" s="4"/>
      <c r="EJ1155" s="4"/>
      <c r="EK1155" s="4"/>
      <c r="EL1155" s="4"/>
      <c r="EM1155" s="4"/>
      <c r="EN1155" s="4"/>
      <c r="EO1155" s="4"/>
      <c r="EP1155" s="4"/>
      <c r="EQ1155" s="4"/>
      <c r="ER1155" s="4"/>
      <c r="ES1155" s="4"/>
      <c r="ET1155" s="4"/>
      <c r="EU1155" s="4"/>
      <c r="EV1155" s="4"/>
      <c r="EW1155" s="4"/>
      <c r="EX1155" s="4"/>
      <c r="EY1155" s="4"/>
      <c r="EZ1155" s="4"/>
      <c r="FA1155" s="4"/>
      <c r="FB1155" s="4"/>
      <c r="FC1155" s="4"/>
      <c r="FD1155" s="4"/>
      <c r="FE1155" s="4"/>
      <c r="FF1155" s="4"/>
      <c r="FG1155" s="4"/>
      <c r="FH1155" s="4"/>
      <c r="FI1155" s="4"/>
      <c r="FJ1155" s="4"/>
      <c r="FK1155" s="4"/>
      <c r="FL1155" s="4"/>
      <c r="FM1155" s="4"/>
      <c r="FN1155" s="4"/>
      <c r="FO1155" s="4"/>
      <c r="FP1155" s="4"/>
      <c r="FQ1155" s="4"/>
      <c r="FR1155" s="4"/>
      <c r="FS1155" s="4"/>
      <c r="FT1155" s="4"/>
      <c r="FU1155" s="4"/>
      <c r="FV1155" s="4"/>
      <c r="FW1155" s="4"/>
      <c r="FX1155" s="4"/>
      <c r="FY1155" s="4"/>
      <c r="FZ1155" s="4"/>
      <c r="GA1155" s="4"/>
      <c r="GB1155" s="4"/>
      <c r="GC1155" s="4"/>
      <c r="GD1155" s="4"/>
      <c r="GE1155" s="4"/>
      <c r="GF1155" s="4"/>
      <c r="GG1155" s="4"/>
      <c r="GH1155" s="4"/>
      <c r="GI1155" s="4"/>
      <c r="GJ1155" s="4"/>
      <c r="GK1155" s="4"/>
      <c r="GL1155" s="4"/>
      <c r="GM1155" s="4"/>
      <c r="GN1155" s="4"/>
      <c r="GO1155" s="4"/>
      <c r="GP1155" s="4"/>
      <c r="GQ1155" s="4"/>
      <c r="GR1155" s="4"/>
      <c r="GS1155" s="4"/>
      <c r="GT1155" s="4"/>
      <c r="GU1155" s="4"/>
      <c r="GV1155" s="4"/>
      <c r="GW1155" s="4"/>
      <c r="GX1155" s="4"/>
    </row>
    <row r="1156" spans="1:206" s="3" customFormat="1" x14ac:dyDescent="0.25">
      <c r="A1156" s="15"/>
      <c r="B1156" s="59"/>
      <c r="C1156" s="60"/>
      <c r="D1156" s="17"/>
      <c r="E1156" s="17"/>
      <c r="F1156" s="17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  <c r="BK1156" s="4"/>
      <c r="BL1156" s="4"/>
      <c r="BM1156" s="4"/>
      <c r="BN1156" s="4"/>
      <c r="BO1156" s="4"/>
      <c r="BP1156" s="4"/>
      <c r="BQ1156" s="4"/>
      <c r="BR1156" s="4"/>
      <c r="BS1156" s="4"/>
      <c r="BT1156" s="4"/>
      <c r="BU1156" s="4"/>
      <c r="BV1156" s="4"/>
      <c r="BW1156" s="4"/>
      <c r="BX1156" s="4"/>
      <c r="BY1156" s="4"/>
      <c r="BZ1156" s="4"/>
      <c r="CA1156" s="4"/>
      <c r="CB1156" s="4"/>
      <c r="CC1156" s="4"/>
      <c r="CD1156" s="4"/>
      <c r="CE1156" s="4"/>
      <c r="CF1156" s="4"/>
      <c r="CG1156" s="4"/>
      <c r="CH1156" s="4"/>
      <c r="CI1156" s="4"/>
      <c r="CJ1156" s="4"/>
      <c r="CK1156" s="4"/>
      <c r="CL1156" s="4"/>
      <c r="CM1156" s="4"/>
      <c r="CN1156" s="4"/>
      <c r="CO1156" s="4"/>
      <c r="CP1156" s="4"/>
      <c r="CQ1156" s="4"/>
      <c r="CR1156" s="4"/>
      <c r="CS1156" s="4"/>
      <c r="CT1156" s="4"/>
      <c r="CU1156" s="4"/>
      <c r="CV1156" s="4"/>
      <c r="CW1156" s="4"/>
      <c r="CX1156" s="4"/>
      <c r="CY1156" s="4"/>
      <c r="CZ1156" s="4"/>
      <c r="DA1156" s="4"/>
      <c r="DB1156" s="4"/>
      <c r="DC1156" s="4"/>
      <c r="DD1156" s="4"/>
      <c r="DE1156" s="4"/>
      <c r="DF1156" s="4"/>
      <c r="DG1156" s="4"/>
      <c r="DH1156" s="4"/>
      <c r="DI1156" s="4"/>
      <c r="DJ1156" s="4"/>
      <c r="DK1156" s="4"/>
      <c r="DL1156" s="4"/>
      <c r="DM1156" s="4"/>
      <c r="DN1156" s="4"/>
      <c r="DO1156" s="4"/>
      <c r="DP1156" s="4"/>
      <c r="DQ1156" s="4"/>
      <c r="DR1156" s="4"/>
      <c r="DS1156" s="4"/>
      <c r="DT1156" s="4"/>
      <c r="DU1156" s="4"/>
      <c r="DV1156" s="4"/>
      <c r="DW1156" s="4"/>
      <c r="DX1156" s="4"/>
      <c r="DY1156" s="4"/>
      <c r="DZ1156" s="4"/>
      <c r="EA1156" s="4"/>
      <c r="EB1156" s="4"/>
      <c r="EC1156" s="4"/>
      <c r="ED1156" s="4"/>
      <c r="EE1156" s="4"/>
      <c r="EF1156" s="4"/>
      <c r="EG1156" s="4"/>
      <c r="EH1156" s="4"/>
      <c r="EI1156" s="4"/>
      <c r="EJ1156" s="4"/>
      <c r="EK1156" s="4"/>
      <c r="EL1156" s="4"/>
      <c r="EM1156" s="4"/>
      <c r="EN1156" s="4"/>
      <c r="EO1156" s="4"/>
      <c r="EP1156" s="4"/>
      <c r="EQ1156" s="4"/>
      <c r="ER1156" s="4"/>
      <c r="ES1156" s="4"/>
      <c r="ET1156" s="4"/>
      <c r="EU1156" s="4"/>
      <c r="EV1156" s="4"/>
      <c r="EW1156" s="4"/>
      <c r="EX1156" s="4"/>
      <c r="EY1156" s="4"/>
      <c r="EZ1156" s="4"/>
      <c r="FA1156" s="4"/>
      <c r="FB1156" s="4"/>
      <c r="FC1156" s="4"/>
      <c r="FD1156" s="4"/>
      <c r="FE1156" s="4"/>
      <c r="FF1156" s="4"/>
      <c r="FG1156" s="4"/>
      <c r="FH1156" s="4"/>
      <c r="FI1156" s="4"/>
      <c r="FJ1156" s="4"/>
      <c r="FK1156" s="4"/>
      <c r="FL1156" s="4"/>
      <c r="FM1156" s="4"/>
      <c r="FN1156" s="4"/>
      <c r="FO1156" s="4"/>
      <c r="FP1156" s="4"/>
      <c r="FQ1156" s="4"/>
      <c r="FR1156" s="4"/>
      <c r="FS1156" s="4"/>
      <c r="FT1156" s="4"/>
      <c r="FU1156" s="4"/>
      <c r="FV1156" s="4"/>
      <c r="FW1156" s="4"/>
      <c r="FX1156" s="4"/>
      <c r="FY1156" s="4"/>
      <c r="FZ1156" s="4"/>
      <c r="GA1156" s="4"/>
      <c r="GB1156" s="4"/>
      <c r="GC1156" s="4"/>
      <c r="GD1156" s="4"/>
      <c r="GE1156" s="4"/>
      <c r="GF1156" s="4"/>
      <c r="GG1156" s="4"/>
      <c r="GH1156" s="4"/>
      <c r="GI1156" s="4"/>
      <c r="GJ1156" s="4"/>
      <c r="GK1156" s="4"/>
      <c r="GL1156" s="4"/>
      <c r="GM1156" s="4"/>
      <c r="GN1156" s="4"/>
      <c r="GO1156" s="4"/>
      <c r="GP1156" s="4"/>
      <c r="GQ1156" s="4"/>
      <c r="GR1156" s="4"/>
      <c r="GS1156" s="4"/>
      <c r="GT1156" s="4"/>
      <c r="GU1156" s="4"/>
      <c r="GV1156" s="4"/>
      <c r="GW1156" s="4"/>
      <c r="GX1156" s="4"/>
    </row>
    <row r="1157" spans="1:206" s="3" customFormat="1" x14ac:dyDescent="0.25">
      <c r="A1157" s="15"/>
      <c r="B1157" s="59"/>
      <c r="C1157" s="60"/>
      <c r="D1157" s="17"/>
      <c r="E1157" s="17"/>
      <c r="F1157" s="17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  <c r="BK1157" s="4"/>
      <c r="BL1157" s="4"/>
      <c r="BM1157" s="4"/>
      <c r="BN1157" s="4"/>
      <c r="BO1157" s="4"/>
      <c r="BP1157" s="4"/>
      <c r="BQ1157" s="4"/>
      <c r="BR1157" s="4"/>
      <c r="BS1157" s="4"/>
      <c r="BT1157" s="4"/>
      <c r="BU1157" s="4"/>
      <c r="BV1157" s="4"/>
      <c r="BW1157" s="4"/>
      <c r="BX1157" s="4"/>
      <c r="BY1157" s="4"/>
      <c r="BZ1157" s="4"/>
      <c r="CA1157" s="4"/>
      <c r="CB1157" s="4"/>
      <c r="CC1157" s="4"/>
      <c r="CD1157" s="4"/>
      <c r="CE1157" s="4"/>
      <c r="CF1157" s="4"/>
      <c r="CG1157" s="4"/>
      <c r="CH1157" s="4"/>
      <c r="CI1157" s="4"/>
      <c r="CJ1157" s="4"/>
      <c r="CK1157" s="4"/>
      <c r="CL1157" s="4"/>
      <c r="CM1157" s="4"/>
      <c r="CN1157" s="4"/>
      <c r="CO1157" s="4"/>
      <c r="CP1157" s="4"/>
      <c r="CQ1157" s="4"/>
      <c r="CR1157" s="4"/>
      <c r="CS1157" s="4"/>
      <c r="CT1157" s="4"/>
      <c r="CU1157" s="4"/>
      <c r="CV1157" s="4"/>
      <c r="CW1157" s="4"/>
      <c r="CX1157" s="4"/>
      <c r="CY1157" s="4"/>
      <c r="CZ1157" s="4"/>
      <c r="DA1157" s="4"/>
      <c r="DB1157" s="4"/>
      <c r="DC1157" s="4"/>
      <c r="DD1157" s="4"/>
      <c r="DE1157" s="4"/>
      <c r="DF1157" s="4"/>
      <c r="DG1157" s="4"/>
      <c r="DH1157" s="4"/>
      <c r="DI1157" s="4"/>
      <c r="DJ1157" s="4"/>
      <c r="DK1157" s="4"/>
      <c r="DL1157" s="4"/>
      <c r="DM1157" s="4"/>
      <c r="DN1157" s="4"/>
      <c r="DO1157" s="4"/>
      <c r="DP1157" s="4"/>
      <c r="DQ1157" s="4"/>
      <c r="DR1157" s="4"/>
      <c r="DS1157" s="4"/>
      <c r="DT1157" s="4"/>
      <c r="DU1157" s="4"/>
      <c r="DV1157" s="4"/>
      <c r="DW1157" s="4"/>
      <c r="DX1157" s="4"/>
      <c r="DY1157" s="4"/>
      <c r="DZ1157" s="4"/>
      <c r="EA1157" s="4"/>
      <c r="EB1157" s="4"/>
      <c r="EC1157" s="4"/>
      <c r="ED1157" s="4"/>
      <c r="EE1157" s="4"/>
      <c r="EF1157" s="4"/>
      <c r="EG1157" s="4"/>
      <c r="EH1157" s="4"/>
      <c r="EI1157" s="4"/>
      <c r="EJ1157" s="4"/>
      <c r="EK1157" s="4"/>
      <c r="EL1157" s="4"/>
      <c r="EM1157" s="4"/>
      <c r="EN1157" s="4"/>
      <c r="EO1157" s="4"/>
      <c r="EP1157" s="4"/>
      <c r="EQ1157" s="4"/>
      <c r="ER1157" s="4"/>
      <c r="ES1157" s="4"/>
      <c r="ET1157" s="4"/>
      <c r="EU1157" s="4"/>
      <c r="EV1157" s="4"/>
      <c r="EW1157" s="4"/>
      <c r="EX1157" s="4"/>
      <c r="EY1157" s="4"/>
      <c r="EZ1157" s="4"/>
      <c r="FA1157" s="4"/>
      <c r="FB1157" s="4"/>
      <c r="FC1157" s="4"/>
      <c r="FD1157" s="4"/>
      <c r="FE1157" s="4"/>
      <c r="FF1157" s="4"/>
      <c r="FG1157" s="4"/>
      <c r="FH1157" s="4"/>
      <c r="FI1157" s="4"/>
      <c r="FJ1157" s="4"/>
      <c r="FK1157" s="4"/>
      <c r="FL1157" s="4"/>
      <c r="FM1157" s="4"/>
      <c r="FN1157" s="4"/>
      <c r="FO1157" s="4"/>
      <c r="FP1157" s="4"/>
      <c r="FQ1157" s="4"/>
      <c r="FR1157" s="4"/>
      <c r="FS1157" s="4"/>
      <c r="FT1157" s="4"/>
      <c r="FU1157" s="4"/>
      <c r="FV1157" s="4"/>
      <c r="FW1157" s="4"/>
      <c r="FX1157" s="4"/>
      <c r="FY1157" s="4"/>
      <c r="FZ1157" s="4"/>
      <c r="GA1157" s="4"/>
      <c r="GB1157" s="4"/>
      <c r="GC1157" s="4"/>
      <c r="GD1157" s="4"/>
      <c r="GE1157" s="4"/>
      <c r="GF1157" s="4"/>
      <c r="GG1157" s="4"/>
      <c r="GH1157" s="4"/>
      <c r="GI1157" s="4"/>
      <c r="GJ1157" s="4"/>
      <c r="GK1157" s="4"/>
      <c r="GL1157" s="4"/>
      <c r="GM1157" s="4"/>
      <c r="GN1157" s="4"/>
      <c r="GO1157" s="4"/>
      <c r="GP1157" s="4"/>
      <c r="GQ1157" s="4"/>
      <c r="GR1157" s="4"/>
      <c r="GS1157" s="4"/>
      <c r="GT1157" s="4"/>
      <c r="GU1157" s="4"/>
      <c r="GV1157" s="4"/>
      <c r="GW1157" s="4"/>
      <c r="GX1157" s="4"/>
    </row>
    <row r="1158" spans="1:206" s="3" customFormat="1" x14ac:dyDescent="0.25">
      <c r="A1158" s="15"/>
      <c r="B1158" s="59"/>
      <c r="C1158" s="60"/>
      <c r="D1158" s="17"/>
      <c r="E1158" s="17"/>
      <c r="F1158" s="17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  <c r="BK1158" s="4"/>
      <c r="BL1158" s="4"/>
      <c r="BM1158" s="4"/>
      <c r="BN1158" s="4"/>
      <c r="BO1158" s="4"/>
      <c r="BP1158" s="4"/>
      <c r="BQ1158" s="4"/>
      <c r="BR1158" s="4"/>
      <c r="BS1158" s="4"/>
      <c r="BT1158" s="4"/>
      <c r="BU1158" s="4"/>
      <c r="BV1158" s="4"/>
      <c r="BW1158" s="4"/>
      <c r="BX1158" s="4"/>
      <c r="BY1158" s="4"/>
      <c r="BZ1158" s="4"/>
      <c r="CA1158" s="4"/>
      <c r="CB1158" s="4"/>
      <c r="CC1158" s="4"/>
      <c r="CD1158" s="4"/>
      <c r="CE1158" s="4"/>
      <c r="CF1158" s="4"/>
      <c r="CG1158" s="4"/>
      <c r="CH1158" s="4"/>
      <c r="CI1158" s="4"/>
      <c r="CJ1158" s="4"/>
      <c r="CK1158" s="4"/>
      <c r="CL1158" s="4"/>
      <c r="CM1158" s="4"/>
      <c r="CN1158" s="4"/>
      <c r="CO1158" s="4"/>
      <c r="CP1158" s="4"/>
      <c r="CQ1158" s="4"/>
      <c r="CR1158" s="4"/>
      <c r="CS1158" s="4"/>
      <c r="CT1158" s="4"/>
      <c r="CU1158" s="4"/>
      <c r="CV1158" s="4"/>
      <c r="CW1158" s="4"/>
      <c r="CX1158" s="4"/>
      <c r="CY1158" s="4"/>
      <c r="CZ1158" s="4"/>
      <c r="DA1158" s="4"/>
      <c r="DB1158" s="4"/>
      <c r="DC1158" s="4"/>
      <c r="DD1158" s="4"/>
      <c r="DE1158" s="4"/>
      <c r="DF1158" s="4"/>
      <c r="DG1158" s="4"/>
      <c r="DH1158" s="4"/>
      <c r="DI1158" s="4"/>
      <c r="DJ1158" s="4"/>
      <c r="DK1158" s="4"/>
      <c r="DL1158" s="4"/>
      <c r="DM1158" s="4"/>
      <c r="DN1158" s="4"/>
      <c r="DO1158" s="4"/>
      <c r="DP1158" s="4"/>
      <c r="DQ1158" s="4"/>
      <c r="DR1158" s="4"/>
      <c r="DS1158" s="4"/>
      <c r="DT1158" s="4"/>
      <c r="DU1158" s="4"/>
      <c r="DV1158" s="4"/>
      <c r="DW1158" s="4"/>
      <c r="DX1158" s="4"/>
      <c r="DY1158" s="4"/>
      <c r="DZ1158" s="4"/>
      <c r="EA1158" s="4"/>
      <c r="EB1158" s="4"/>
      <c r="EC1158" s="4"/>
      <c r="ED1158" s="4"/>
      <c r="EE1158" s="4"/>
      <c r="EF1158" s="4"/>
      <c r="EG1158" s="4"/>
      <c r="EH1158" s="4"/>
      <c r="EI1158" s="4"/>
      <c r="EJ1158" s="4"/>
      <c r="EK1158" s="4"/>
      <c r="EL1158" s="4"/>
      <c r="EM1158" s="4"/>
      <c r="EN1158" s="4"/>
      <c r="EO1158" s="4"/>
      <c r="EP1158" s="4"/>
      <c r="EQ1158" s="4"/>
      <c r="ER1158" s="4"/>
      <c r="ES1158" s="4"/>
      <c r="ET1158" s="4"/>
      <c r="EU1158" s="4"/>
      <c r="EV1158" s="4"/>
      <c r="EW1158" s="4"/>
      <c r="EX1158" s="4"/>
      <c r="EY1158" s="4"/>
      <c r="EZ1158" s="4"/>
      <c r="FA1158" s="4"/>
      <c r="FB1158" s="4"/>
      <c r="FC1158" s="4"/>
      <c r="FD1158" s="4"/>
      <c r="FE1158" s="4"/>
      <c r="FF1158" s="4"/>
      <c r="FG1158" s="4"/>
      <c r="FH1158" s="4"/>
      <c r="FI1158" s="4"/>
      <c r="FJ1158" s="4"/>
      <c r="FK1158" s="4"/>
      <c r="FL1158" s="4"/>
      <c r="FM1158" s="4"/>
      <c r="FN1158" s="4"/>
      <c r="FO1158" s="4"/>
      <c r="FP1158" s="4"/>
      <c r="FQ1158" s="4"/>
      <c r="FR1158" s="4"/>
      <c r="FS1158" s="4"/>
      <c r="FT1158" s="4"/>
      <c r="FU1158" s="4"/>
      <c r="FV1158" s="4"/>
      <c r="FW1158" s="4"/>
      <c r="FX1158" s="4"/>
      <c r="FY1158" s="4"/>
      <c r="FZ1158" s="4"/>
      <c r="GA1158" s="4"/>
      <c r="GB1158" s="4"/>
      <c r="GC1158" s="4"/>
      <c r="GD1158" s="4"/>
      <c r="GE1158" s="4"/>
      <c r="GF1158" s="4"/>
      <c r="GG1158" s="4"/>
      <c r="GH1158" s="4"/>
      <c r="GI1158" s="4"/>
      <c r="GJ1158" s="4"/>
      <c r="GK1158" s="4"/>
      <c r="GL1158" s="4"/>
      <c r="GM1158" s="4"/>
      <c r="GN1158" s="4"/>
      <c r="GO1158" s="4"/>
      <c r="GP1158" s="4"/>
      <c r="GQ1158" s="4"/>
      <c r="GR1158" s="4"/>
      <c r="GS1158" s="4"/>
      <c r="GT1158" s="4"/>
      <c r="GU1158" s="4"/>
      <c r="GV1158" s="4"/>
      <c r="GW1158" s="4"/>
      <c r="GX1158" s="4"/>
    </row>
    <row r="1159" spans="1:206" s="3" customFormat="1" x14ac:dyDescent="0.25">
      <c r="A1159" s="15"/>
      <c r="B1159" s="59"/>
      <c r="C1159" s="60"/>
      <c r="D1159" s="17"/>
      <c r="E1159" s="17"/>
      <c r="F1159" s="17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  <c r="BK1159" s="4"/>
      <c r="BL1159" s="4"/>
      <c r="BM1159" s="4"/>
      <c r="BN1159" s="4"/>
      <c r="BO1159" s="4"/>
      <c r="BP1159" s="4"/>
      <c r="BQ1159" s="4"/>
      <c r="BR1159" s="4"/>
      <c r="BS1159" s="4"/>
      <c r="BT1159" s="4"/>
      <c r="BU1159" s="4"/>
      <c r="BV1159" s="4"/>
      <c r="BW1159" s="4"/>
      <c r="BX1159" s="4"/>
      <c r="BY1159" s="4"/>
      <c r="BZ1159" s="4"/>
      <c r="CA1159" s="4"/>
      <c r="CB1159" s="4"/>
      <c r="CC1159" s="4"/>
      <c r="CD1159" s="4"/>
      <c r="CE1159" s="4"/>
      <c r="CF1159" s="4"/>
      <c r="CG1159" s="4"/>
      <c r="CH1159" s="4"/>
      <c r="CI1159" s="4"/>
      <c r="CJ1159" s="4"/>
      <c r="CK1159" s="4"/>
      <c r="CL1159" s="4"/>
      <c r="CM1159" s="4"/>
      <c r="CN1159" s="4"/>
      <c r="CO1159" s="4"/>
      <c r="CP1159" s="4"/>
      <c r="CQ1159" s="4"/>
      <c r="CR1159" s="4"/>
      <c r="CS1159" s="4"/>
      <c r="CT1159" s="4"/>
      <c r="CU1159" s="4"/>
      <c r="CV1159" s="4"/>
      <c r="CW1159" s="4"/>
      <c r="CX1159" s="4"/>
      <c r="CY1159" s="4"/>
      <c r="CZ1159" s="4"/>
      <c r="DA1159" s="4"/>
      <c r="DB1159" s="4"/>
      <c r="DC1159" s="4"/>
      <c r="DD1159" s="4"/>
      <c r="DE1159" s="4"/>
      <c r="DF1159" s="4"/>
      <c r="DG1159" s="4"/>
      <c r="DH1159" s="4"/>
      <c r="DI1159" s="4"/>
      <c r="DJ1159" s="4"/>
      <c r="DK1159" s="4"/>
      <c r="DL1159" s="4"/>
      <c r="DM1159" s="4"/>
      <c r="DN1159" s="4"/>
      <c r="DO1159" s="4"/>
      <c r="DP1159" s="4"/>
      <c r="DQ1159" s="4"/>
      <c r="DR1159" s="4"/>
      <c r="DS1159" s="4"/>
      <c r="DT1159" s="4"/>
      <c r="DU1159" s="4"/>
      <c r="DV1159" s="4"/>
      <c r="DW1159" s="4"/>
      <c r="DX1159" s="4"/>
      <c r="DY1159" s="4"/>
      <c r="DZ1159" s="4"/>
      <c r="EA1159" s="4"/>
      <c r="EB1159" s="4"/>
      <c r="EC1159" s="4"/>
      <c r="ED1159" s="4"/>
      <c r="EE1159" s="4"/>
      <c r="EF1159" s="4"/>
      <c r="EG1159" s="4"/>
      <c r="EH1159" s="4"/>
      <c r="EI1159" s="4"/>
      <c r="EJ1159" s="4"/>
      <c r="EK1159" s="4"/>
      <c r="EL1159" s="4"/>
      <c r="EM1159" s="4"/>
      <c r="EN1159" s="4"/>
      <c r="EO1159" s="4"/>
      <c r="EP1159" s="4"/>
      <c r="EQ1159" s="4"/>
      <c r="ER1159" s="4"/>
      <c r="ES1159" s="4"/>
      <c r="ET1159" s="4"/>
      <c r="EU1159" s="4"/>
      <c r="EV1159" s="4"/>
      <c r="EW1159" s="4"/>
      <c r="EX1159" s="4"/>
      <c r="EY1159" s="4"/>
      <c r="EZ1159" s="4"/>
      <c r="FA1159" s="4"/>
      <c r="FB1159" s="4"/>
      <c r="FC1159" s="4"/>
      <c r="FD1159" s="4"/>
      <c r="FE1159" s="4"/>
      <c r="FF1159" s="4"/>
      <c r="FG1159" s="4"/>
      <c r="FH1159" s="4"/>
      <c r="FI1159" s="4"/>
      <c r="FJ1159" s="4"/>
      <c r="FK1159" s="4"/>
      <c r="FL1159" s="4"/>
      <c r="FM1159" s="4"/>
      <c r="FN1159" s="4"/>
      <c r="FO1159" s="4"/>
      <c r="FP1159" s="4"/>
      <c r="FQ1159" s="4"/>
      <c r="FR1159" s="4"/>
      <c r="FS1159" s="4"/>
      <c r="FT1159" s="4"/>
      <c r="FU1159" s="4"/>
      <c r="FV1159" s="4"/>
      <c r="FW1159" s="4"/>
      <c r="FX1159" s="4"/>
      <c r="FY1159" s="4"/>
      <c r="FZ1159" s="4"/>
      <c r="GA1159" s="4"/>
      <c r="GB1159" s="4"/>
      <c r="GC1159" s="4"/>
      <c r="GD1159" s="4"/>
      <c r="GE1159" s="4"/>
      <c r="GF1159" s="4"/>
      <c r="GG1159" s="4"/>
      <c r="GH1159" s="4"/>
      <c r="GI1159" s="4"/>
      <c r="GJ1159" s="4"/>
      <c r="GK1159" s="4"/>
      <c r="GL1159" s="4"/>
      <c r="GM1159" s="4"/>
      <c r="GN1159" s="4"/>
      <c r="GO1159" s="4"/>
      <c r="GP1159" s="4"/>
      <c r="GQ1159" s="4"/>
      <c r="GR1159" s="4"/>
      <c r="GS1159" s="4"/>
      <c r="GT1159" s="4"/>
      <c r="GU1159" s="4"/>
      <c r="GV1159" s="4"/>
      <c r="GW1159" s="4"/>
      <c r="GX1159" s="4"/>
    </row>
    <row r="1160" spans="1:206" s="3" customFormat="1" x14ac:dyDescent="0.25">
      <c r="A1160" s="15"/>
      <c r="B1160" s="59"/>
      <c r="C1160" s="60"/>
      <c r="D1160" s="17"/>
      <c r="E1160" s="17"/>
      <c r="F1160" s="17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  <c r="BK1160" s="4"/>
      <c r="BL1160" s="4"/>
      <c r="BM1160" s="4"/>
      <c r="BN1160" s="4"/>
      <c r="BO1160" s="4"/>
      <c r="BP1160" s="4"/>
      <c r="BQ1160" s="4"/>
      <c r="BR1160" s="4"/>
      <c r="BS1160" s="4"/>
      <c r="BT1160" s="4"/>
      <c r="BU1160" s="4"/>
      <c r="BV1160" s="4"/>
      <c r="BW1160" s="4"/>
      <c r="BX1160" s="4"/>
      <c r="BY1160" s="4"/>
      <c r="BZ1160" s="4"/>
      <c r="CA1160" s="4"/>
      <c r="CB1160" s="4"/>
      <c r="CC1160" s="4"/>
      <c r="CD1160" s="4"/>
      <c r="CE1160" s="4"/>
      <c r="CF1160" s="4"/>
      <c r="CG1160" s="4"/>
      <c r="CH1160" s="4"/>
      <c r="CI1160" s="4"/>
      <c r="CJ1160" s="4"/>
      <c r="CK1160" s="4"/>
      <c r="CL1160" s="4"/>
      <c r="CM1160" s="4"/>
      <c r="CN1160" s="4"/>
      <c r="CO1160" s="4"/>
      <c r="CP1160" s="4"/>
      <c r="CQ1160" s="4"/>
      <c r="CR1160" s="4"/>
      <c r="CS1160" s="4"/>
      <c r="CT1160" s="4"/>
      <c r="CU1160" s="4"/>
      <c r="CV1160" s="4"/>
      <c r="CW1160" s="4"/>
      <c r="CX1160" s="4"/>
      <c r="CY1160" s="4"/>
      <c r="CZ1160" s="4"/>
      <c r="DA1160" s="4"/>
      <c r="DB1160" s="4"/>
      <c r="DC1160" s="4"/>
      <c r="DD1160" s="4"/>
      <c r="DE1160" s="4"/>
      <c r="DF1160" s="4"/>
      <c r="DG1160" s="4"/>
      <c r="DH1160" s="4"/>
      <c r="DI1160" s="4"/>
      <c r="DJ1160" s="4"/>
      <c r="DK1160" s="4"/>
      <c r="DL1160" s="4"/>
      <c r="DM1160" s="4"/>
      <c r="DN1160" s="4"/>
      <c r="DO1160" s="4"/>
      <c r="DP1160" s="4"/>
      <c r="DQ1160" s="4"/>
      <c r="DR1160" s="4"/>
      <c r="DS1160" s="4"/>
      <c r="DT1160" s="4"/>
      <c r="DU1160" s="4"/>
      <c r="DV1160" s="4"/>
      <c r="DW1160" s="4"/>
      <c r="DX1160" s="4"/>
      <c r="DY1160" s="4"/>
      <c r="DZ1160" s="4"/>
      <c r="EA1160" s="4"/>
      <c r="EB1160" s="4"/>
      <c r="EC1160" s="4"/>
      <c r="ED1160" s="4"/>
      <c r="EE1160" s="4"/>
      <c r="EF1160" s="4"/>
      <c r="EG1160" s="4"/>
      <c r="EH1160" s="4"/>
      <c r="EI1160" s="4"/>
      <c r="EJ1160" s="4"/>
      <c r="EK1160" s="4"/>
      <c r="EL1160" s="4"/>
      <c r="EM1160" s="4"/>
      <c r="EN1160" s="4"/>
      <c r="EO1160" s="4"/>
      <c r="EP1160" s="4"/>
      <c r="EQ1160" s="4"/>
      <c r="ER1160" s="4"/>
      <c r="ES1160" s="4"/>
      <c r="ET1160" s="4"/>
      <c r="EU1160" s="4"/>
      <c r="EV1160" s="4"/>
      <c r="EW1160" s="4"/>
      <c r="EX1160" s="4"/>
      <c r="EY1160" s="4"/>
      <c r="EZ1160" s="4"/>
      <c r="FA1160" s="4"/>
      <c r="FB1160" s="4"/>
      <c r="FC1160" s="4"/>
      <c r="FD1160" s="4"/>
      <c r="FE1160" s="4"/>
      <c r="FF1160" s="4"/>
      <c r="FG1160" s="4"/>
      <c r="FH1160" s="4"/>
      <c r="FI1160" s="4"/>
      <c r="FJ1160" s="4"/>
      <c r="FK1160" s="4"/>
      <c r="FL1160" s="4"/>
      <c r="FM1160" s="4"/>
      <c r="FN1160" s="4"/>
      <c r="FO1160" s="4"/>
      <c r="FP1160" s="4"/>
      <c r="FQ1160" s="4"/>
      <c r="FR1160" s="4"/>
      <c r="FS1160" s="4"/>
      <c r="FT1160" s="4"/>
      <c r="FU1160" s="4"/>
      <c r="FV1160" s="4"/>
      <c r="FW1160" s="4"/>
      <c r="FX1160" s="4"/>
      <c r="FY1160" s="4"/>
      <c r="FZ1160" s="4"/>
      <c r="GA1160" s="4"/>
      <c r="GB1160" s="4"/>
      <c r="GC1160" s="4"/>
      <c r="GD1160" s="4"/>
      <c r="GE1160" s="4"/>
      <c r="GF1160" s="4"/>
      <c r="GG1160" s="4"/>
      <c r="GH1160" s="4"/>
      <c r="GI1160" s="4"/>
      <c r="GJ1160" s="4"/>
      <c r="GK1160" s="4"/>
      <c r="GL1160" s="4"/>
      <c r="GM1160" s="4"/>
      <c r="GN1160" s="4"/>
      <c r="GO1160" s="4"/>
      <c r="GP1160" s="4"/>
      <c r="GQ1160" s="4"/>
      <c r="GR1160" s="4"/>
      <c r="GS1160" s="4"/>
      <c r="GT1160" s="4"/>
      <c r="GU1160" s="4"/>
      <c r="GV1160" s="4"/>
      <c r="GW1160" s="4"/>
      <c r="GX1160" s="4"/>
    </row>
    <row r="1161" spans="1:206" s="3" customFormat="1" x14ac:dyDescent="0.25">
      <c r="A1161" s="15"/>
      <c r="B1161" s="59"/>
      <c r="C1161" s="60"/>
      <c r="D1161" s="17"/>
      <c r="E1161" s="17"/>
      <c r="F1161" s="17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  <c r="BK1161" s="4"/>
      <c r="BL1161" s="4"/>
      <c r="BM1161" s="4"/>
      <c r="BN1161" s="4"/>
      <c r="BO1161" s="4"/>
      <c r="BP1161" s="4"/>
      <c r="BQ1161" s="4"/>
      <c r="BR1161" s="4"/>
      <c r="BS1161" s="4"/>
      <c r="BT1161" s="4"/>
      <c r="BU1161" s="4"/>
      <c r="BV1161" s="4"/>
      <c r="BW1161" s="4"/>
      <c r="BX1161" s="4"/>
      <c r="BY1161" s="4"/>
      <c r="BZ1161" s="4"/>
      <c r="CA1161" s="4"/>
      <c r="CB1161" s="4"/>
      <c r="CC1161" s="4"/>
      <c r="CD1161" s="4"/>
      <c r="CE1161" s="4"/>
      <c r="CF1161" s="4"/>
      <c r="CG1161" s="4"/>
      <c r="CH1161" s="4"/>
      <c r="CI1161" s="4"/>
      <c r="CJ1161" s="4"/>
      <c r="CK1161" s="4"/>
      <c r="CL1161" s="4"/>
      <c r="CM1161" s="4"/>
      <c r="CN1161" s="4"/>
      <c r="CO1161" s="4"/>
      <c r="CP1161" s="4"/>
      <c r="CQ1161" s="4"/>
      <c r="CR1161" s="4"/>
      <c r="CS1161" s="4"/>
      <c r="CT1161" s="4"/>
      <c r="CU1161" s="4"/>
      <c r="CV1161" s="4"/>
      <c r="CW1161" s="4"/>
      <c r="CX1161" s="4"/>
      <c r="CY1161" s="4"/>
      <c r="CZ1161" s="4"/>
      <c r="DA1161" s="4"/>
      <c r="DB1161" s="4"/>
      <c r="DC1161" s="4"/>
      <c r="DD1161" s="4"/>
      <c r="DE1161" s="4"/>
      <c r="DF1161" s="4"/>
      <c r="DG1161" s="4"/>
      <c r="DH1161" s="4"/>
      <c r="DI1161" s="4"/>
      <c r="DJ1161" s="4"/>
      <c r="DK1161" s="4"/>
      <c r="DL1161" s="4"/>
      <c r="DM1161" s="4"/>
      <c r="DN1161" s="4"/>
      <c r="DO1161" s="4"/>
      <c r="DP1161" s="4"/>
      <c r="DQ1161" s="4"/>
      <c r="DR1161" s="4"/>
      <c r="DS1161" s="4"/>
      <c r="DT1161" s="4"/>
      <c r="DU1161" s="4"/>
      <c r="DV1161" s="4"/>
      <c r="DW1161" s="4"/>
      <c r="DX1161" s="4"/>
      <c r="DY1161" s="4"/>
      <c r="DZ1161" s="4"/>
      <c r="EA1161" s="4"/>
      <c r="EB1161" s="4"/>
      <c r="EC1161" s="4"/>
      <c r="ED1161" s="4"/>
      <c r="EE1161" s="4"/>
      <c r="EF1161" s="4"/>
      <c r="EG1161" s="4"/>
      <c r="EH1161" s="4"/>
      <c r="EI1161" s="4"/>
      <c r="EJ1161" s="4"/>
      <c r="EK1161" s="4"/>
      <c r="EL1161" s="4"/>
      <c r="EM1161" s="4"/>
      <c r="EN1161" s="4"/>
      <c r="EO1161" s="4"/>
      <c r="EP1161" s="4"/>
      <c r="EQ1161" s="4"/>
      <c r="ER1161" s="4"/>
      <c r="ES1161" s="4"/>
      <c r="ET1161" s="4"/>
      <c r="EU1161" s="4"/>
      <c r="EV1161" s="4"/>
      <c r="EW1161" s="4"/>
      <c r="EX1161" s="4"/>
      <c r="EY1161" s="4"/>
      <c r="EZ1161" s="4"/>
      <c r="FA1161" s="4"/>
      <c r="FB1161" s="4"/>
      <c r="FC1161" s="4"/>
      <c r="FD1161" s="4"/>
      <c r="FE1161" s="4"/>
      <c r="FF1161" s="4"/>
      <c r="FG1161" s="4"/>
      <c r="FH1161" s="4"/>
      <c r="FI1161" s="4"/>
      <c r="FJ1161" s="4"/>
      <c r="FK1161" s="4"/>
      <c r="FL1161" s="4"/>
      <c r="FM1161" s="4"/>
      <c r="FN1161" s="4"/>
      <c r="FO1161" s="4"/>
      <c r="FP1161" s="4"/>
      <c r="FQ1161" s="4"/>
      <c r="FR1161" s="4"/>
      <c r="FS1161" s="4"/>
      <c r="FT1161" s="4"/>
      <c r="FU1161" s="4"/>
      <c r="FV1161" s="4"/>
      <c r="FW1161" s="4"/>
      <c r="FX1161" s="4"/>
      <c r="FY1161" s="4"/>
      <c r="FZ1161" s="4"/>
      <c r="GA1161" s="4"/>
      <c r="GB1161" s="4"/>
      <c r="GC1161" s="4"/>
      <c r="GD1161" s="4"/>
      <c r="GE1161" s="4"/>
      <c r="GF1161" s="4"/>
      <c r="GG1161" s="4"/>
      <c r="GH1161" s="4"/>
      <c r="GI1161" s="4"/>
      <c r="GJ1161" s="4"/>
      <c r="GK1161" s="4"/>
      <c r="GL1161" s="4"/>
      <c r="GM1161" s="4"/>
      <c r="GN1161" s="4"/>
      <c r="GO1161" s="4"/>
      <c r="GP1161" s="4"/>
      <c r="GQ1161" s="4"/>
      <c r="GR1161" s="4"/>
      <c r="GS1161" s="4"/>
      <c r="GT1161" s="4"/>
      <c r="GU1161" s="4"/>
      <c r="GV1161" s="4"/>
      <c r="GW1161" s="4"/>
      <c r="GX1161" s="4"/>
    </row>
    <row r="1162" spans="1:206" s="3" customFormat="1" x14ac:dyDescent="0.25">
      <c r="A1162" s="15"/>
      <c r="B1162" s="59"/>
      <c r="C1162" s="60"/>
      <c r="D1162" s="17"/>
      <c r="E1162" s="17"/>
      <c r="F1162" s="17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  <c r="BK1162" s="4"/>
      <c r="BL1162" s="4"/>
      <c r="BM1162" s="4"/>
      <c r="BN1162" s="4"/>
      <c r="BO1162" s="4"/>
      <c r="BP1162" s="4"/>
      <c r="BQ1162" s="4"/>
      <c r="BR1162" s="4"/>
      <c r="BS1162" s="4"/>
      <c r="BT1162" s="4"/>
      <c r="BU1162" s="4"/>
      <c r="BV1162" s="4"/>
      <c r="BW1162" s="4"/>
      <c r="BX1162" s="4"/>
      <c r="BY1162" s="4"/>
      <c r="BZ1162" s="4"/>
      <c r="CA1162" s="4"/>
      <c r="CB1162" s="4"/>
      <c r="CC1162" s="4"/>
      <c r="CD1162" s="4"/>
      <c r="CE1162" s="4"/>
      <c r="CF1162" s="4"/>
      <c r="CG1162" s="4"/>
      <c r="CH1162" s="4"/>
      <c r="CI1162" s="4"/>
      <c r="CJ1162" s="4"/>
      <c r="CK1162" s="4"/>
      <c r="CL1162" s="4"/>
      <c r="CM1162" s="4"/>
      <c r="CN1162" s="4"/>
      <c r="CO1162" s="4"/>
      <c r="CP1162" s="4"/>
      <c r="CQ1162" s="4"/>
      <c r="CR1162" s="4"/>
      <c r="CS1162" s="4"/>
      <c r="CT1162" s="4"/>
      <c r="CU1162" s="4"/>
      <c r="CV1162" s="4"/>
      <c r="CW1162" s="4"/>
      <c r="CX1162" s="4"/>
      <c r="CY1162" s="4"/>
      <c r="CZ1162" s="4"/>
      <c r="DA1162" s="4"/>
      <c r="DB1162" s="4"/>
      <c r="DC1162" s="4"/>
      <c r="DD1162" s="4"/>
      <c r="DE1162" s="4"/>
      <c r="DF1162" s="4"/>
      <c r="DG1162" s="4"/>
      <c r="DH1162" s="4"/>
      <c r="DI1162" s="4"/>
      <c r="DJ1162" s="4"/>
      <c r="DK1162" s="4"/>
      <c r="DL1162" s="4"/>
      <c r="DM1162" s="4"/>
      <c r="DN1162" s="4"/>
      <c r="DO1162" s="4"/>
      <c r="DP1162" s="4"/>
      <c r="DQ1162" s="4"/>
      <c r="DR1162" s="4"/>
      <c r="DS1162" s="4"/>
      <c r="DT1162" s="4"/>
      <c r="DU1162" s="4"/>
      <c r="DV1162" s="4"/>
      <c r="DW1162" s="4"/>
      <c r="DX1162" s="4"/>
      <c r="DY1162" s="4"/>
      <c r="DZ1162" s="4"/>
      <c r="EA1162" s="4"/>
      <c r="EB1162" s="4"/>
      <c r="EC1162" s="4"/>
      <c r="ED1162" s="4"/>
      <c r="EE1162" s="4"/>
      <c r="EF1162" s="4"/>
      <c r="EG1162" s="4"/>
      <c r="EH1162" s="4"/>
      <c r="EI1162" s="4"/>
      <c r="EJ1162" s="4"/>
      <c r="EK1162" s="4"/>
      <c r="EL1162" s="4"/>
      <c r="EM1162" s="4"/>
      <c r="EN1162" s="4"/>
      <c r="EO1162" s="4"/>
      <c r="EP1162" s="4"/>
      <c r="EQ1162" s="4"/>
      <c r="ER1162" s="4"/>
      <c r="ES1162" s="4"/>
      <c r="ET1162" s="4"/>
      <c r="EU1162" s="4"/>
      <c r="EV1162" s="4"/>
      <c r="EW1162" s="4"/>
      <c r="EX1162" s="4"/>
      <c r="EY1162" s="4"/>
      <c r="EZ1162" s="4"/>
      <c r="FA1162" s="4"/>
      <c r="FB1162" s="4"/>
      <c r="FC1162" s="4"/>
      <c r="FD1162" s="4"/>
      <c r="FE1162" s="4"/>
      <c r="FF1162" s="4"/>
      <c r="FG1162" s="4"/>
      <c r="FH1162" s="4"/>
      <c r="FI1162" s="4"/>
      <c r="FJ1162" s="4"/>
      <c r="FK1162" s="4"/>
      <c r="FL1162" s="4"/>
      <c r="FM1162" s="4"/>
      <c r="FN1162" s="4"/>
      <c r="FO1162" s="4"/>
      <c r="FP1162" s="4"/>
      <c r="FQ1162" s="4"/>
      <c r="FR1162" s="4"/>
      <c r="FS1162" s="4"/>
      <c r="FT1162" s="4"/>
      <c r="FU1162" s="4"/>
      <c r="FV1162" s="4"/>
      <c r="FW1162" s="4"/>
      <c r="FX1162" s="4"/>
      <c r="FY1162" s="4"/>
      <c r="FZ1162" s="4"/>
      <c r="GA1162" s="4"/>
      <c r="GB1162" s="4"/>
      <c r="GC1162" s="4"/>
      <c r="GD1162" s="4"/>
      <c r="GE1162" s="4"/>
      <c r="GF1162" s="4"/>
      <c r="GG1162" s="4"/>
      <c r="GH1162" s="4"/>
      <c r="GI1162" s="4"/>
      <c r="GJ1162" s="4"/>
      <c r="GK1162" s="4"/>
      <c r="GL1162" s="4"/>
      <c r="GM1162" s="4"/>
      <c r="GN1162" s="4"/>
      <c r="GO1162" s="4"/>
      <c r="GP1162" s="4"/>
      <c r="GQ1162" s="4"/>
      <c r="GR1162" s="4"/>
      <c r="GS1162" s="4"/>
      <c r="GT1162" s="4"/>
      <c r="GU1162" s="4"/>
      <c r="GV1162" s="4"/>
      <c r="GW1162" s="4"/>
      <c r="GX1162" s="4"/>
    </row>
    <row r="1163" spans="1:206" s="3" customFormat="1" x14ac:dyDescent="0.25">
      <c r="A1163" s="15"/>
      <c r="B1163" s="59"/>
      <c r="C1163" s="60"/>
      <c r="D1163" s="17"/>
      <c r="E1163" s="17"/>
      <c r="F1163" s="17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  <c r="BK1163" s="4"/>
      <c r="BL1163" s="4"/>
      <c r="BM1163" s="4"/>
      <c r="BN1163" s="4"/>
      <c r="BO1163" s="4"/>
      <c r="BP1163" s="4"/>
      <c r="BQ1163" s="4"/>
      <c r="BR1163" s="4"/>
      <c r="BS1163" s="4"/>
      <c r="BT1163" s="4"/>
      <c r="BU1163" s="4"/>
      <c r="BV1163" s="4"/>
      <c r="BW1163" s="4"/>
      <c r="BX1163" s="4"/>
      <c r="BY1163" s="4"/>
      <c r="BZ1163" s="4"/>
      <c r="CA1163" s="4"/>
      <c r="CB1163" s="4"/>
      <c r="CC1163" s="4"/>
      <c r="CD1163" s="4"/>
      <c r="CE1163" s="4"/>
      <c r="CF1163" s="4"/>
      <c r="CG1163" s="4"/>
      <c r="CH1163" s="4"/>
      <c r="CI1163" s="4"/>
      <c r="CJ1163" s="4"/>
      <c r="CK1163" s="4"/>
      <c r="CL1163" s="4"/>
      <c r="CM1163" s="4"/>
      <c r="CN1163" s="4"/>
      <c r="CO1163" s="4"/>
      <c r="CP1163" s="4"/>
      <c r="CQ1163" s="4"/>
      <c r="CR1163" s="4"/>
      <c r="CS1163" s="4"/>
      <c r="CT1163" s="4"/>
      <c r="CU1163" s="4"/>
      <c r="CV1163" s="4"/>
      <c r="CW1163" s="4"/>
      <c r="CX1163" s="4"/>
      <c r="CY1163" s="4"/>
      <c r="CZ1163" s="4"/>
      <c r="DA1163" s="4"/>
      <c r="DB1163" s="4"/>
      <c r="DC1163" s="4"/>
      <c r="DD1163" s="4"/>
      <c r="DE1163" s="4"/>
      <c r="DF1163" s="4"/>
      <c r="DG1163" s="4"/>
      <c r="DH1163" s="4"/>
      <c r="DI1163" s="4"/>
      <c r="DJ1163" s="4"/>
      <c r="DK1163" s="4"/>
      <c r="DL1163" s="4"/>
      <c r="DM1163" s="4"/>
      <c r="DN1163" s="4"/>
      <c r="DO1163" s="4"/>
      <c r="DP1163" s="4"/>
      <c r="DQ1163" s="4"/>
      <c r="DR1163" s="4"/>
      <c r="DS1163" s="4"/>
      <c r="DT1163" s="4"/>
      <c r="DU1163" s="4"/>
      <c r="DV1163" s="4"/>
      <c r="DW1163" s="4"/>
      <c r="DX1163" s="4"/>
      <c r="DY1163" s="4"/>
      <c r="DZ1163" s="4"/>
      <c r="EA1163" s="4"/>
      <c r="EB1163" s="4"/>
      <c r="EC1163" s="4"/>
      <c r="ED1163" s="4"/>
      <c r="EE1163" s="4"/>
      <c r="EF1163" s="4"/>
      <c r="EG1163" s="4"/>
      <c r="EH1163" s="4"/>
      <c r="EI1163" s="4"/>
      <c r="EJ1163" s="4"/>
      <c r="EK1163" s="4"/>
      <c r="EL1163" s="4"/>
      <c r="EM1163" s="4"/>
      <c r="EN1163" s="4"/>
      <c r="EO1163" s="4"/>
      <c r="EP1163" s="4"/>
      <c r="EQ1163" s="4"/>
      <c r="ER1163" s="4"/>
      <c r="ES1163" s="4"/>
      <c r="ET1163" s="4"/>
      <c r="EU1163" s="4"/>
      <c r="EV1163" s="4"/>
      <c r="EW1163" s="4"/>
      <c r="EX1163" s="4"/>
      <c r="EY1163" s="4"/>
      <c r="EZ1163" s="4"/>
      <c r="FA1163" s="4"/>
      <c r="FB1163" s="4"/>
      <c r="FC1163" s="4"/>
      <c r="FD1163" s="4"/>
      <c r="FE1163" s="4"/>
      <c r="FF1163" s="4"/>
      <c r="FG1163" s="4"/>
      <c r="FH1163" s="4"/>
      <c r="FI1163" s="4"/>
      <c r="FJ1163" s="4"/>
      <c r="FK1163" s="4"/>
      <c r="FL1163" s="4"/>
      <c r="FM1163" s="4"/>
      <c r="FN1163" s="4"/>
      <c r="FO1163" s="4"/>
      <c r="FP1163" s="4"/>
      <c r="FQ1163" s="4"/>
      <c r="FR1163" s="4"/>
      <c r="FS1163" s="4"/>
      <c r="FT1163" s="4"/>
      <c r="FU1163" s="4"/>
      <c r="FV1163" s="4"/>
      <c r="FW1163" s="4"/>
      <c r="FX1163" s="4"/>
      <c r="FY1163" s="4"/>
      <c r="FZ1163" s="4"/>
      <c r="GA1163" s="4"/>
      <c r="GB1163" s="4"/>
      <c r="GC1163" s="4"/>
      <c r="GD1163" s="4"/>
      <c r="GE1163" s="4"/>
      <c r="GF1163" s="4"/>
      <c r="GG1163" s="4"/>
      <c r="GH1163" s="4"/>
      <c r="GI1163" s="4"/>
      <c r="GJ1163" s="4"/>
      <c r="GK1163" s="4"/>
      <c r="GL1163" s="4"/>
      <c r="GM1163" s="4"/>
      <c r="GN1163" s="4"/>
      <c r="GO1163" s="4"/>
      <c r="GP1163" s="4"/>
      <c r="GQ1163" s="4"/>
      <c r="GR1163" s="4"/>
      <c r="GS1163" s="4"/>
      <c r="GT1163" s="4"/>
      <c r="GU1163" s="4"/>
      <c r="GV1163" s="4"/>
      <c r="GW1163" s="4"/>
      <c r="GX1163" s="4"/>
    </row>
    <row r="1164" spans="1:206" s="3" customFormat="1" x14ac:dyDescent="0.25">
      <c r="A1164" s="15"/>
      <c r="B1164" s="59"/>
      <c r="C1164" s="60"/>
      <c r="D1164" s="17"/>
      <c r="E1164" s="17"/>
      <c r="F1164" s="17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  <c r="BK1164" s="4"/>
      <c r="BL1164" s="4"/>
      <c r="BM1164" s="4"/>
      <c r="BN1164" s="4"/>
      <c r="BO1164" s="4"/>
      <c r="BP1164" s="4"/>
      <c r="BQ1164" s="4"/>
      <c r="BR1164" s="4"/>
      <c r="BS1164" s="4"/>
      <c r="BT1164" s="4"/>
      <c r="BU1164" s="4"/>
      <c r="BV1164" s="4"/>
      <c r="BW1164" s="4"/>
      <c r="BX1164" s="4"/>
      <c r="BY1164" s="4"/>
      <c r="BZ1164" s="4"/>
      <c r="CA1164" s="4"/>
      <c r="CB1164" s="4"/>
      <c r="CC1164" s="4"/>
      <c r="CD1164" s="4"/>
      <c r="CE1164" s="4"/>
      <c r="CF1164" s="4"/>
      <c r="CG1164" s="4"/>
      <c r="CH1164" s="4"/>
      <c r="CI1164" s="4"/>
      <c r="CJ1164" s="4"/>
      <c r="CK1164" s="4"/>
      <c r="CL1164" s="4"/>
      <c r="CM1164" s="4"/>
      <c r="CN1164" s="4"/>
      <c r="CO1164" s="4"/>
      <c r="CP1164" s="4"/>
      <c r="CQ1164" s="4"/>
      <c r="CR1164" s="4"/>
      <c r="CS1164" s="4"/>
      <c r="CT1164" s="4"/>
      <c r="CU1164" s="4"/>
      <c r="CV1164" s="4"/>
      <c r="CW1164" s="4"/>
      <c r="CX1164" s="4"/>
      <c r="CY1164" s="4"/>
      <c r="CZ1164" s="4"/>
      <c r="DA1164" s="4"/>
      <c r="DB1164" s="4"/>
      <c r="DC1164" s="4"/>
      <c r="DD1164" s="4"/>
      <c r="DE1164" s="4"/>
      <c r="DF1164" s="4"/>
      <c r="DG1164" s="4"/>
      <c r="DH1164" s="4"/>
      <c r="DI1164" s="4"/>
      <c r="DJ1164" s="4"/>
      <c r="DK1164" s="4"/>
      <c r="DL1164" s="4"/>
      <c r="DM1164" s="4"/>
      <c r="DN1164" s="4"/>
      <c r="DO1164" s="4"/>
      <c r="DP1164" s="4"/>
      <c r="DQ1164" s="4"/>
      <c r="DR1164" s="4"/>
      <c r="DS1164" s="4"/>
      <c r="DT1164" s="4"/>
      <c r="DU1164" s="4"/>
      <c r="DV1164" s="4"/>
      <c r="DW1164" s="4"/>
      <c r="DX1164" s="4"/>
      <c r="DY1164" s="4"/>
      <c r="DZ1164" s="4"/>
      <c r="EA1164" s="4"/>
      <c r="EB1164" s="4"/>
      <c r="EC1164" s="4"/>
      <c r="ED1164" s="4"/>
      <c r="EE1164" s="4"/>
      <c r="EF1164" s="4"/>
      <c r="EG1164" s="4"/>
      <c r="EH1164" s="4"/>
      <c r="EI1164" s="4"/>
      <c r="EJ1164" s="4"/>
      <c r="EK1164" s="4"/>
      <c r="EL1164" s="4"/>
      <c r="EM1164" s="4"/>
      <c r="EN1164" s="4"/>
      <c r="EO1164" s="4"/>
      <c r="EP1164" s="4"/>
      <c r="EQ1164" s="4"/>
      <c r="ER1164" s="4"/>
      <c r="ES1164" s="4"/>
      <c r="ET1164" s="4"/>
      <c r="EU1164" s="4"/>
      <c r="EV1164" s="4"/>
      <c r="EW1164" s="4"/>
      <c r="EX1164" s="4"/>
      <c r="EY1164" s="4"/>
      <c r="EZ1164" s="4"/>
      <c r="FA1164" s="4"/>
      <c r="FB1164" s="4"/>
      <c r="FC1164" s="4"/>
      <c r="FD1164" s="4"/>
      <c r="FE1164" s="4"/>
      <c r="FF1164" s="4"/>
      <c r="FG1164" s="4"/>
      <c r="FH1164" s="4"/>
      <c r="FI1164" s="4"/>
      <c r="FJ1164" s="4"/>
      <c r="FK1164" s="4"/>
      <c r="FL1164" s="4"/>
      <c r="FM1164" s="4"/>
      <c r="FN1164" s="4"/>
      <c r="FO1164" s="4"/>
      <c r="FP1164" s="4"/>
      <c r="FQ1164" s="4"/>
      <c r="FR1164" s="4"/>
      <c r="FS1164" s="4"/>
      <c r="FT1164" s="4"/>
      <c r="FU1164" s="4"/>
      <c r="FV1164" s="4"/>
      <c r="FW1164" s="4"/>
      <c r="FX1164" s="4"/>
      <c r="FY1164" s="4"/>
      <c r="FZ1164" s="4"/>
      <c r="GA1164" s="4"/>
      <c r="GB1164" s="4"/>
      <c r="GC1164" s="4"/>
      <c r="GD1164" s="4"/>
      <c r="GE1164" s="4"/>
      <c r="GF1164" s="4"/>
      <c r="GG1164" s="4"/>
      <c r="GH1164" s="4"/>
      <c r="GI1164" s="4"/>
      <c r="GJ1164" s="4"/>
      <c r="GK1164" s="4"/>
      <c r="GL1164" s="4"/>
      <c r="GM1164" s="4"/>
      <c r="GN1164" s="4"/>
      <c r="GO1164" s="4"/>
      <c r="GP1164" s="4"/>
      <c r="GQ1164" s="4"/>
      <c r="GR1164" s="4"/>
      <c r="GS1164" s="4"/>
      <c r="GT1164" s="4"/>
      <c r="GU1164" s="4"/>
      <c r="GV1164" s="4"/>
      <c r="GW1164" s="4"/>
      <c r="GX1164" s="4"/>
    </row>
    <row r="1165" spans="1:206" s="3" customFormat="1" x14ac:dyDescent="0.25">
      <c r="A1165" s="15"/>
      <c r="B1165" s="59"/>
      <c r="C1165" s="60"/>
      <c r="D1165" s="17"/>
      <c r="E1165" s="17"/>
      <c r="F1165" s="17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  <c r="BK1165" s="4"/>
      <c r="BL1165" s="4"/>
      <c r="BM1165" s="4"/>
      <c r="BN1165" s="4"/>
      <c r="BO1165" s="4"/>
      <c r="BP1165" s="4"/>
      <c r="BQ1165" s="4"/>
      <c r="BR1165" s="4"/>
      <c r="BS1165" s="4"/>
      <c r="BT1165" s="4"/>
      <c r="BU1165" s="4"/>
      <c r="BV1165" s="4"/>
      <c r="BW1165" s="4"/>
      <c r="BX1165" s="4"/>
      <c r="BY1165" s="4"/>
      <c r="BZ1165" s="4"/>
      <c r="CA1165" s="4"/>
      <c r="CB1165" s="4"/>
      <c r="CC1165" s="4"/>
      <c r="CD1165" s="4"/>
      <c r="CE1165" s="4"/>
      <c r="CF1165" s="4"/>
      <c r="CG1165" s="4"/>
      <c r="CH1165" s="4"/>
      <c r="CI1165" s="4"/>
      <c r="CJ1165" s="4"/>
      <c r="CK1165" s="4"/>
      <c r="CL1165" s="4"/>
      <c r="CM1165" s="4"/>
      <c r="CN1165" s="4"/>
      <c r="CO1165" s="4"/>
      <c r="CP1165" s="4"/>
      <c r="CQ1165" s="4"/>
      <c r="CR1165" s="4"/>
      <c r="CS1165" s="4"/>
      <c r="CT1165" s="4"/>
      <c r="CU1165" s="4"/>
      <c r="CV1165" s="4"/>
      <c r="CW1165" s="4"/>
      <c r="CX1165" s="4"/>
      <c r="CY1165" s="4"/>
      <c r="CZ1165" s="4"/>
      <c r="DA1165" s="4"/>
      <c r="DB1165" s="4"/>
      <c r="DC1165" s="4"/>
      <c r="DD1165" s="4"/>
      <c r="DE1165" s="4"/>
      <c r="DF1165" s="4"/>
      <c r="DG1165" s="4"/>
      <c r="DH1165" s="4"/>
      <c r="DI1165" s="4"/>
      <c r="DJ1165" s="4"/>
      <c r="DK1165" s="4"/>
      <c r="DL1165" s="4"/>
      <c r="DM1165" s="4"/>
      <c r="DN1165" s="4"/>
      <c r="DO1165" s="4"/>
      <c r="DP1165" s="4"/>
      <c r="DQ1165" s="4"/>
      <c r="DR1165" s="4"/>
      <c r="DS1165" s="4"/>
      <c r="DT1165" s="4"/>
      <c r="DU1165" s="4"/>
      <c r="DV1165" s="4"/>
      <c r="DW1165" s="4"/>
      <c r="DX1165" s="4"/>
      <c r="DY1165" s="4"/>
      <c r="DZ1165" s="4"/>
      <c r="EA1165" s="4"/>
      <c r="EB1165" s="4"/>
      <c r="EC1165" s="4"/>
      <c r="ED1165" s="4"/>
      <c r="EE1165" s="4"/>
      <c r="EF1165" s="4"/>
      <c r="EG1165" s="4"/>
      <c r="EH1165" s="4"/>
      <c r="EI1165" s="4"/>
      <c r="EJ1165" s="4"/>
      <c r="EK1165" s="4"/>
      <c r="EL1165" s="4"/>
      <c r="EM1165" s="4"/>
      <c r="EN1165" s="4"/>
      <c r="EO1165" s="4"/>
      <c r="EP1165" s="4"/>
      <c r="EQ1165" s="4"/>
      <c r="ER1165" s="4"/>
      <c r="ES1165" s="4"/>
      <c r="ET1165" s="4"/>
      <c r="EU1165" s="4"/>
      <c r="EV1165" s="4"/>
      <c r="EW1165" s="4"/>
      <c r="EX1165" s="4"/>
      <c r="EY1165" s="4"/>
      <c r="EZ1165" s="4"/>
      <c r="FA1165" s="4"/>
      <c r="FB1165" s="4"/>
      <c r="FC1165" s="4"/>
      <c r="FD1165" s="4"/>
      <c r="FE1165" s="4"/>
      <c r="FF1165" s="4"/>
      <c r="FG1165" s="4"/>
      <c r="FH1165" s="4"/>
      <c r="FI1165" s="4"/>
      <c r="FJ1165" s="4"/>
      <c r="FK1165" s="4"/>
      <c r="FL1165" s="4"/>
      <c r="FM1165" s="4"/>
      <c r="FN1165" s="4"/>
      <c r="FO1165" s="4"/>
      <c r="FP1165" s="4"/>
      <c r="FQ1165" s="4"/>
      <c r="FR1165" s="4"/>
      <c r="FS1165" s="4"/>
      <c r="FT1165" s="4"/>
      <c r="FU1165" s="4"/>
      <c r="FV1165" s="4"/>
      <c r="FW1165" s="4"/>
      <c r="FX1165" s="4"/>
      <c r="FY1165" s="4"/>
      <c r="FZ1165" s="4"/>
      <c r="GA1165" s="4"/>
      <c r="GB1165" s="4"/>
      <c r="GC1165" s="4"/>
      <c r="GD1165" s="4"/>
      <c r="GE1165" s="4"/>
      <c r="GF1165" s="4"/>
      <c r="GG1165" s="4"/>
      <c r="GH1165" s="4"/>
      <c r="GI1165" s="4"/>
      <c r="GJ1165" s="4"/>
      <c r="GK1165" s="4"/>
      <c r="GL1165" s="4"/>
      <c r="GM1165" s="4"/>
      <c r="GN1165" s="4"/>
      <c r="GO1165" s="4"/>
      <c r="GP1165" s="4"/>
      <c r="GQ1165" s="4"/>
      <c r="GR1165" s="4"/>
      <c r="GS1165" s="4"/>
      <c r="GT1165" s="4"/>
      <c r="GU1165" s="4"/>
      <c r="GV1165" s="4"/>
      <c r="GW1165" s="4"/>
      <c r="GX1165" s="4"/>
    </row>
    <row r="1166" spans="1:206" s="3" customFormat="1" x14ac:dyDescent="0.25">
      <c r="A1166" s="15"/>
      <c r="B1166" s="59"/>
      <c r="C1166" s="60"/>
      <c r="D1166" s="17"/>
      <c r="E1166" s="17"/>
      <c r="F1166" s="17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  <c r="BK1166" s="4"/>
      <c r="BL1166" s="4"/>
      <c r="BM1166" s="4"/>
      <c r="BN1166" s="4"/>
      <c r="BO1166" s="4"/>
      <c r="BP1166" s="4"/>
      <c r="BQ1166" s="4"/>
      <c r="BR1166" s="4"/>
      <c r="BS1166" s="4"/>
      <c r="BT1166" s="4"/>
      <c r="BU1166" s="4"/>
      <c r="BV1166" s="4"/>
      <c r="BW1166" s="4"/>
      <c r="BX1166" s="4"/>
      <c r="BY1166" s="4"/>
      <c r="BZ1166" s="4"/>
      <c r="CA1166" s="4"/>
      <c r="CB1166" s="4"/>
      <c r="CC1166" s="4"/>
      <c r="CD1166" s="4"/>
      <c r="CE1166" s="4"/>
      <c r="CF1166" s="4"/>
      <c r="CG1166" s="4"/>
      <c r="CH1166" s="4"/>
      <c r="CI1166" s="4"/>
      <c r="CJ1166" s="4"/>
      <c r="CK1166" s="4"/>
      <c r="CL1166" s="4"/>
      <c r="CM1166" s="4"/>
      <c r="CN1166" s="4"/>
      <c r="CO1166" s="4"/>
      <c r="CP1166" s="4"/>
      <c r="CQ1166" s="4"/>
      <c r="CR1166" s="4"/>
      <c r="CS1166" s="4"/>
      <c r="CT1166" s="4"/>
      <c r="CU1166" s="4"/>
      <c r="CV1166" s="4"/>
      <c r="CW1166" s="4"/>
      <c r="CX1166" s="4"/>
      <c r="CY1166" s="4"/>
      <c r="CZ1166" s="4"/>
      <c r="DA1166" s="4"/>
      <c r="DB1166" s="4"/>
      <c r="DC1166" s="4"/>
      <c r="DD1166" s="4"/>
      <c r="DE1166" s="4"/>
      <c r="DF1166" s="4"/>
      <c r="DG1166" s="4"/>
      <c r="DH1166" s="4"/>
      <c r="DI1166" s="4"/>
      <c r="DJ1166" s="4"/>
      <c r="DK1166" s="4"/>
      <c r="DL1166" s="4"/>
      <c r="DM1166" s="4"/>
      <c r="DN1166" s="4"/>
      <c r="DO1166" s="4"/>
      <c r="DP1166" s="4"/>
      <c r="DQ1166" s="4"/>
      <c r="DR1166" s="4"/>
      <c r="DS1166" s="4"/>
      <c r="DT1166" s="4"/>
      <c r="DU1166" s="4"/>
      <c r="DV1166" s="4"/>
      <c r="DW1166" s="4"/>
      <c r="DX1166" s="4"/>
      <c r="DY1166" s="4"/>
      <c r="DZ1166" s="4"/>
      <c r="EA1166" s="4"/>
      <c r="EB1166" s="4"/>
      <c r="EC1166" s="4"/>
      <c r="ED1166" s="4"/>
      <c r="EE1166" s="4"/>
      <c r="EF1166" s="4"/>
      <c r="EG1166" s="4"/>
      <c r="EH1166" s="4"/>
      <c r="EI1166" s="4"/>
      <c r="EJ1166" s="4"/>
      <c r="EK1166" s="4"/>
      <c r="EL1166" s="4"/>
      <c r="EM1166" s="4"/>
      <c r="EN1166" s="4"/>
      <c r="EO1166" s="4"/>
      <c r="EP1166" s="4"/>
      <c r="EQ1166" s="4"/>
      <c r="ER1166" s="4"/>
      <c r="ES1166" s="4"/>
      <c r="ET1166" s="4"/>
      <c r="EU1166" s="4"/>
      <c r="EV1166" s="4"/>
      <c r="EW1166" s="4"/>
      <c r="EX1166" s="4"/>
      <c r="EY1166" s="4"/>
      <c r="EZ1166" s="4"/>
      <c r="FA1166" s="4"/>
      <c r="FB1166" s="4"/>
      <c r="FC1166" s="4"/>
      <c r="FD1166" s="4"/>
      <c r="FE1166" s="4"/>
      <c r="FF1166" s="4"/>
      <c r="FG1166" s="4"/>
      <c r="FH1166" s="4"/>
      <c r="FI1166" s="4"/>
      <c r="FJ1166" s="4"/>
      <c r="FK1166" s="4"/>
      <c r="FL1166" s="4"/>
      <c r="FM1166" s="4"/>
      <c r="FN1166" s="4"/>
      <c r="FO1166" s="4"/>
      <c r="FP1166" s="4"/>
      <c r="FQ1166" s="4"/>
      <c r="FR1166" s="4"/>
      <c r="FS1166" s="4"/>
      <c r="FT1166" s="4"/>
      <c r="FU1166" s="4"/>
      <c r="FV1166" s="4"/>
      <c r="FW1166" s="4"/>
      <c r="FX1166" s="4"/>
      <c r="FY1166" s="4"/>
      <c r="FZ1166" s="4"/>
      <c r="GA1166" s="4"/>
      <c r="GB1166" s="4"/>
      <c r="GC1166" s="4"/>
      <c r="GD1166" s="4"/>
      <c r="GE1166" s="4"/>
      <c r="GF1166" s="4"/>
      <c r="GG1166" s="4"/>
      <c r="GH1166" s="4"/>
      <c r="GI1166" s="4"/>
      <c r="GJ1166" s="4"/>
      <c r="GK1166" s="4"/>
      <c r="GL1166" s="4"/>
      <c r="GM1166" s="4"/>
      <c r="GN1166" s="4"/>
      <c r="GO1166" s="4"/>
      <c r="GP1166" s="4"/>
      <c r="GQ1166" s="4"/>
      <c r="GR1166" s="4"/>
      <c r="GS1166" s="4"/>
      <c r="GT1166" s="4"/>
      <c r="GU1166" s="4"/>
      <c r="GV1166" s="4"/>
      <c r="GW1166" s="4"/>
      <c r="GX1166" s="4"/>
    </row>
    <row r="1167" spans="1:206" s="3" customFormat="1" x14ac:dyDescent="0.25">
      <c r="A1167" s="15"/>
      <c r="B1167" s="59"/>
      <c r="C1167" s="60"/>
      <c r="D1167" s="17"/>
      <c r="E1167" s="17"/>
      <c r="F1167" s="17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  <c r="BK1167" s="4"/>
      <c r="BL1167" s="4"/>
      <c r="BM1167" s="4"/>
      <c r="BN1167" s="4"/>
      <c r="BO1167" s="4"/>
      <c r="BP1167" s="4"/>
      <c r="BQ1167" s="4"/>
      <c r="BR1167" s="4"/>
      <c r="BS1167" s="4"/>
      <c r="BT1167" s="4"/>
      <c r="BU1167" s="4"/>
      <c r="BV1167" s="4"/>
      <c r="BW1167" s="4"/>
      <c r="BX1167" s="4"/>
      <c r="BY1167" s="4"/>
      <c r="BZ1167" s="4"/>
      <c r="CA1167" s="4"/>
      <c r="CB1167" s="4"/>
      <c r="CC1167" s="4"/>
      <c r="CD1167" s="4"/>
      <c r="CE1167" s="4"/>
      <c r="CF1167" s="4"/>
      <c r="CG1167" s="4"/>
      <c r="CH1167" s="4"/>
      <c r="CI1167" s="4"/>
      <c r="CJ1167" s="4"/>
      <c r="CK1167" s="4"/>
      <c r="CL1167" s="4"/>
      <c r="CM1167" s="4"/>
      <c r="CN1167" s="4"/>
      <c r="CO1167" s="4"/>
      <c r="CP1167" s="4"/>
      <c r="CQ1167" s="4"/>
      <c r="CR1167" s="4"/>
      <c r="CS1167" s="4"/>
      <c r="CT1167" s="4"/>
      <c r="CU1167" s="4"/>
      <c r="CV1167" s="4"/>
      <c r="CW1167" s="4"/>
      <c r="CX1167" s="4"/>
      <c r="CY1167" s="4"/>
      <c r="CZ1167" s="4"/>
      <c r="DA1167" s="4"/>
      <c r="DB1167" s="4"/>
      <c r="DC1167" s="4"/>
      <c r="DD1167" s="4"/>
      <c r="DE1167" s="4"/>
      <c r="DF1167" s="4"/>
      <c r="DG1167" s="4"/>
      <c r="DH1167" s="4"/>
      <c r="DI1167" s="4"/>
      <c r="DJ1167" s="4"/>
      <c r="DK1167" s="4"/>
      <c r="DL1167" s="4"/>
      <c r="DM1167" s="4"/>
      <c r="DN1167" s="4"/>
      <c r="DO1167" s="4"/>
      <c r="DP1167" s="4"/>
      <c r="DQ1167" s="4"/>
      <c r="DR1167" s="4"/>
      <c r="DS1167" s="4"/>
      <c r="DT1167" s="4"/>
      <c r="DU1167" s="4"/>
      <c r="DV1167" s="4"/>
      <c r="DW1167" s="4"/>
      <c r="DX1167" s="4"/>
      <c r="DY1167" s="4"/>
      <c r="DZ1167" s="4"/>
      <c r="EA1167" s="4"/>
      <c r="EB1167" s="4"/>
      <c r="EC1167" s="4"/>
      <c r="ED1167" s="4"/>
      <c r="EE1167" s="4"/>
      <c r="EF1167" s="4"/>
      <c r="EG1167" s="4"/>
      <c r="EH1167" s="4"/>
      <c r="EI1167" s="4"/>
      <c r="EJ1167" s="4"/>
      <c r="EK1167" s="4"/>
      <c r="EL1167" s="4"/>
      <c r="EM1167" s="4"/>
      <c r="EN1167" s="4"/>
      <c r="EO1167" s="4"/>
      <c r="EP1167" s="4"/>
      <c r="EQ1167" s="4"/>
      <c r="ER1167" s="4"/>
      <c r="ES1167" s="4"/>
      <c r="ET1167" s="4"/>
      <c r="EU1167" s="4"/>
      <c r="EV1167" s="4"/>
      <c r="EW1167" s="4"/>
      <c r="EX1167" s="4"/>
      <c r="EY1167" s="4"/>
      <c r="EZ1167" s="4"/>
      <c r="FA1167" s="4"/>
      <c r="FB1167" s="4"/>
      <c r="FC1167" s="4"/>
      <c r="FD1167" s="4"/>
      <c r="FE1167" s="4"/>
      <c r="FF1167" s="4"/>
      <c r="FG1167" s="4"/>
      <c r="FH1167" s="4"/>
      <c r="FI1167" s="4"/>
      <c r="FJ1167" s="4"/>
      <c r="FK1167" s="4"/>
      <c r="FL1167" s="4"/>
      <c r="FM1167" s="4"/>
      <c r="FN1167" s="4"/>
      <c r="FO1167" s="4"/>
      <c r="FP1167" s="4"/>
      <c r="FQ1167" s="4"/>
      <c r="FR1167" s="4"/>
      <c r="FS1167" s="4"/>
      <c r="FT1167" s="4"/>
      <c r="FU1167" s="4"/>
      <c r="FV1167" s="4"/>
      <c r="FW1167" s="4"/>
      <c r="FX1167" s="4"/>
      <c r="FY1167" s="4"/>
      <c r="FZ1167" s="4"/>
      <c r="GA1167" s="4"/>
      <c r="GB1167" s="4"/>
      <c r="GC1167" s="4"/>
      <c r="GD1167" s="4"/>
      <c r="GE1167" s="4"/>
      <c r="GF1167" s="4"/>
      <c r="GG1167" s="4"/>
      <c r="GH1167" s="4"/>
      <c r="GI1167" s="4"/>
      <c r="GJ1167" s="4"/>
      <c r="GK1167" s="4"/>
      <c r="GL1167" s="4"/>
      <c r="GM1167" s="4"/>
      <c r="GN1167" s="4"/>
      <c r="GO1167" s="4"/>
      <c r="GP1167" s="4"/>
      <c r="GQ1167" s="4"/>
      <c r="GR1167" s="4"/>
      <c r="GS1167" s="4"/>
      <c r="GT1167" s="4"/>
      <c r="GU1167" s="4"/>
      <c r="GV1167" s="4"/>
      <c r="GW1167" s="4"/>
      <c r="GX1167" s="4"/>
    </row>
    <row r="1168" spans="1:206" s="3" customFormat="1" x14ac:dyDescent="0.25">
      <c r="A1168" s="15"/>
      <c r="B1168" s="59"/>
      <c r="C1168" s="60"/>
      <c r="D1168" s="17"/>
      <c r="E1168" s="17"/>
      <c r="F1168" s="17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  <c r="BK1168" s="4"/>
      <c r="BL1168" s="4"/>
      <c r="BM1168" s="4"/>
      <c r="BN1168" s="4"/>
      <c r="BO1168" s="4"/>
      <c r="BP1168" s="4"/>
      <c r="BQ1168" s="4"/>
      <c r="BR1168" s="4"/>
      <c r="BS1168" s="4"/>
      <c r="BT1168" s="4"/>
      <c r="BU1168" s="4"/>
      <c r="BV1168" s="4"/>
      <c r="BW1168" s="4"/>
      <c r="BX1168" s="4"/>
      <c r="BY1168" s="4"/>
      <c r="BZ1168" s="4"/>
      <c r="CA1168" s="4"/>
      <c r="CB1168" s="4"/>
      <c r="CC1168" s="4"/>
      <c r="CD1168" s="4"/>
      <c r="CE1168" s="4"/>
      <c r="CF1168" s="4"/>
      <c r="CG1168" s="4"/>
      <c r="CH1168" s="4"/>
      <c r="CI1168" s="4"/>
      <c r="CJ1168" s="4"/>
      <c r="CK1168" s="4"/>
      <c r="CL1168" s="4"/>
      <c r="CM1168" s="4"/>
      <c r="CN1168" s="4"/>
      <c r="CO1168" s="4"/>
      <c r="CP1168" s="4"/>
      <c r="CQ1168" s="4"/>
      <c r="CR1168" s="4"/>
      <c r="CS1168" s="4"/>
      <c r="CT1168" s="4"/>
      <c r="CU1168" s="4"/>
      <c r="CV1168" s="4"/>
      <c r="CW1168" s="4"/>
      <c r="CX1168" s="4"/>
      <c r="CY1168" s="4"/>
      <c r="CZ1168" s="4"/>
      <c r="DA1168" s="4"/>
      <c r="DB1168" s="4"/>
      <c r="DC1168" s="4"/>
      <c r="DD1168" s="4"/>
      <c r="DE1168" s="4"/>
      <c r="DF1168" s="4"/>
      <c r="DG1168" s="4"/>
      <c r="DH1168" s="4"/>
      <c r="DI1168" s="4"/>
      <c r="DJ1168" s="4"/>
      <c r="DK1168" s="4"/>
      <c r="DL1168" s="4"/>
      <c r="DM1168" s="4"/>
      <c r="DN1168" s="4"/>
      <c r="DO1168" s="4"/>
      <c r="DP1168" s="4"/>
      <c r="DQ1168" s="4"/>
      <c r="DR1168" s="4"/>
      <c r="DS1168" s="4"/>
      <c r="DT1168" s="4"/>
      <c r="DU1168" s="4"/>
      <c r="DV1168" s="4"/>
      <c r="DW1168" s="4"/>
      <c r="DX1168" s="4"/>
      <c r="DY1168" s="4"/>
      <c r="DZ1168" s="4"/>
      <c r="EA1168" s="4"/>
      <c r="EB1168" s="4"/>
      <c r="EC1168" s="4"/>
      <c r="ED1168" s="4"/>
      <c r="EE1168" s="4"/>
      <c r="EF1168" s="4"/>
      <c r="EG1168" s="4"/>
      <c r="EH1168" s="4"/>
      <c r="EI1168" s="4"/>
      <c r="EJ1168" s="4"/>
      <c r="EK1168" s="4"/>
      <c r="EL1168" s="4"/>
      <c r="EM1168" s="4"/>
      <c r="EN1168" s="4"/>
      <c r="EO1168" s="4"/>
      <c r="EP1168" s="4"/>
      <c r="EQ1168" s="4"/>
      <c r="ER1168" s="4"/>
      <c r="ES1168" s="4"/>
      <c r="ET1168" s="4"/>
      <c r="EU1168" s="4"/>
      <c r="EV1168" s="4"/>
      <c r="EW1168" s="4"/>
      <c r="EX1168" s="4"/>
      <c r="EY1168" s="4"/>
      <c r="EZ1168" s="4"/>
      <c r="FA1168" s="4"/>
      <c r="FB1168" s="4"/>
      <c r="FC1168" s="4"/>
      <c r="FD1168" s="4"/>
      <c r="FE1168" s="4"/>
      <c r="FF1168" s="4"/>
      <c r="FG1168" s="4"/>
      <c r="FH1168" s="4"/>
      <c r="FI1168" s="4"/>
      <c r="FJ1168" s="4"/>
      <c r="FK1168" s="4"/>
      <c r="FL1168" s="4"/>
      <c r="FM1168" s="4"/>
      <c r="FN1168" s="4"/>
      <c r="FO1168" s="4"/>
      <c r="FP1168" s="4"/>
      <c r="FQ1168" s="4"/>
      <c r="FR1168" s="4"/>
      <c r="FS1168" s="4"/>
      <c r="FT1168" s="4"/>
      <c r="FU1168" s="4"/>
      <c r="FV1168" s="4"/>
      <c r="FW1168" s="4"/>
      <c r="FX1168" s="4"/>
      <c r="FY1168" s="4"/>
      <c r="FZ1168" s="4"/>
      <c r="GA1168" s="4"/>
      <c r="GB1168" s="4"/>
      <c r="GC1168" s="4"/>
      <c r="GD1168" s="4"/>
      <c r="GE1168" s="4"/>
      <c r="GF1168" s="4"/>
      <c r="GG1168" s="4"/>
      <c r="GH1168" s="4"/>
      <c r="GI1168" s="4"/>
      <c r="GJ1168" s="4"/>
      <c r="GK1168" s="4"/>
      <c r="GL1168" s="4"/>
      <c r="GM1168" s="4"/>
      <c r="GN1168" s="4"/>
      <c r="GO1168" s="4"/>
      <c r="GP1168" s="4"/>
      <c r="GQ1168" s="4"/>
      <c r="GR1168" s="4"/>
      <c r="GS1168" s="4"/>
      <c r="GT1168" s="4"/>
      <c r="GU1168" s="4"/>
      <c r="GV1168" s="4"/>
      <c r="GW1168" s="4"/>
      <c r="GX1168" s="4"/>
    </row>
    <row r="1169" spans="1:206" s="3" customFormat="1" x14ac:dyDescent="0.25">
      <c r="A1169" s="15"/>
      <c r="B1169" s="59"/>
      <c r="C1169" s="60"/>
      <c r="D1169" s="17"/>
      <c r="E1169" s="17"/>
      <c r="F1169" s="17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  <c r="BK1169" s="4"/>
      <c r="BL1169" s="4"/>
      <c r="BM1169" s="4"/>
      <c r="BN1169" s="4"/>
      <c r="BO1169" s="4"/>
      <c r="BP1169" s="4"/>
      <c r="BQ1169" s="4"/>
      <c r="BR1169" s="4"/>
      <c r="BS1169" s="4"/>
      <c r="BT1169" s="4"/>
      <c r="BU1169" s="4"/>
      <c r="BV1169" s="4"/>
      <c r="BW1169" s="4"/>
      <c r="BX1169" s="4"/>
      <c r="BY1169" s="4"/>
      <c r="BZ1169" s="4"/>
      <c r="CA1169" s="4"/>
      <c r="CB1169" s="4"/>
      <c r="CC1169" s="4"/>
      <c r="CD1169" s="4"/>
      <c r="CE1169" s="4"/>
      <c r="CF1169" s="4"/>
      <c r="CG1169" s="4"/>
      <c r="CH1169" s="4"/>
      <c r="CI1169" s="4"/>
      <c r="CJ1169" s="4"/>
      <c r="CK1169" s="4"/>
      <c r="CL1169" s="4"/>
      <c r="CM1169" s="4"/>
      <c r="CN1169" s="4"/>
      <c r="CO1169" s="4"/>
      <c r="CP1169" s="4"/>
      <c r="CQ1169" s="4"/>
      <c r="CR1169" s="4"/>
      <c r="CS1169" s="4"/>
      <c r="CT1169" s="4"/>
      <c r="CU1169" s="4"/>
      <c r="CV1169" s="4"/>
      <c r="CW1169" s="4"/>
      <c r="CX1169" s="4"/>
      <c r="CY1169" s="4"/>
      <c r="CZ1169" s="4"/>
      <c r="DA1169" s="4"/>
      <c r="DB1169" s="4"/>
      <c r="DC1169" s="4"/>
      <c r="DD1169" s="4"/>
      <c r="DE1169" s="4"/>
      <c r="DF1169" s="4"/>
      <c r="DG1169" s="4"/>
      <c r="DH1169" s="4"/>
      <c r="DI1169" s="4"/>
      <c r="DJ1169" s="4"/>
      <c r="DK1169" s="4"/>
      <c r="DL1169" s="4"/>
      <c r="DM1169" s="4"/>
      <c r="DN1169" s="4"/>
      <c r="DO1169" s="4"/>
      <c r="DP1169" s="4"/>
      <c r="DQ1169" s="4"/>
      <c r="DR1169" s="4"/>
      <c r="DS1169" s="4"/>
      <c r="DT1169" s="4"/>
      <c r="DU1169" s="4"/>
      <c r="DV1169" s="4"/>
      <c r="DW1169" s="4"/>
      <c r="DX1169" s="4"/>
      <c r="DY1169" s="4"/>
      <c r="DZ1169" s="4"/>
      <c r="EA1169" s="4"/>
      <c r="EB1169" s="4"/>
      <c r="EC1169" s="4"/>
      <c r="ED1169" s="4"/>
      <c r="EE1169" s="4"/>
      <c r="EF1169" s="4"/>
      <c r="EG1169" s="4"/>
      <c r="EH1169" s="4"/>
      <c r="EI1169" s="4"/>
      <c r="EJ1169" s="4"/>
      <c r="EK1169" s="4"/>
      <c r="EL1169" s="4"/>
      <c r="EM1169" s="4"/>
      <c r="EN1169" s="4"/>
      <c r="EO1169" s="4"/>
      <c r="EP1169" s="4"/>
      <c r="EQ1169" s="4"/>
      <c r="ER1169" s="4"/>
      <c r="ES1169" s="4"/>
      <c r="ET1169" s="4"/>
      <c r="EU1169" s="4"/>
      <c r="EV1169" s="4"/>
      <c r="EW1169" s="4"/>
      <c r="EX1169" s="4"/>
      <c r="EY1169" s="4"/>
      <c r="EZ1169" s="4"/>
      <c r="FA1169" s="4"/>
      <c r="FB1169" s="4"/>
      <c r="FC1169" s="4"/>
      <c r="FD1169" s="4"/>
      <c r="FE1169" s="4"/>
      <c r="FF1169" s="4"/>
      <c r="FG1169" s="4"/>
      <c r="FH1169" s="4"/>
      <c r="FI1169" s="4"/>
      <c r="FJ1169" s="4"/>
      <c r="FK1169" s="4"/>
      <c r="FL1169" s="4"/>
      <c r="FM1169" s="4"/>
      <c r="FN1169" s="4"/>
      <c r="FO1169" s="4"/>
      <c r="FP1169" s="4"/>
      <c r="FQ1169" s="4"/>
      <c r="FR1169" s="4"/>
      <c r="FS1169" s="4"/>
      <c r="FT1169" s="4"/>
      <c r="FU1169" s="4"/>
      <c r="FV1169" s="4"/>
      <c r="FW1169" s="4"/>
      <c r="FX1169" s="4"/>
      <c r="FY1169" s="4"/>
      <c r="FZ1169" s="4"/>
      <c r="GA1169" s="4"/>
      <c r="GB1169" s="4"/>
      <c r="GC1169" s="4"/>
      <c r="GD1169" s="4"/>
      <c r="GE1169" s="4"/>
      <c r="GF1169" s="4"/>
      <c r="GG1169" s="4"/>
      <c r="GH1169" s="4"/>
      <c r="GI1169" s="4"/>
      <c r="GJ1169" s="4"/>
      <c r="GK1169" s="4"/>
      <c r="GL1169" s="4"/>
      <c r="GM1169" s="4"/>
      <c r="GN1169" s="4"/>
      <c r="GO1169" s="4"/>
      <c r="GP1169" s="4"/>
      <c r="GQ1169" s="4"/>
      <c r="GR1169" s="4"/>
      <c r="GS1169" s="4"/>
      <c r="GT1169" s="4"/>
      <c r="GU1169" s="4"/>
      <c r="GV1169" s="4"/>
      <c r="GW1169" s="4"/>
      <c r="GX1169" s="4"/>
    </row>
    <row r="1170" spans="1:206" s="3" customFormat="1" x14ac:dyDescent="0.25">
      <c r="A1170" s="15"/>
      <c r="B1170" s="59"/>
      <c r="C1170" s="60"/>
      <c r="D1170" s="17"/>
      <c r="E1170" s="17"/>
      <c r="F1170" s="17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  <c r="BK1170" s="4"/>
      <c r="BL1170" s="4"/>
      <c r="BM1170" s="4"/>
      <c r="BN1170" s="4"/>
      <c r="BO1170" s="4"/>
      <c r="BP1170" s="4"/>
      <c r="BQ1170" s="4"/>
      <c r="BR1170" s="4"/>
      <c r="BS1170" s="4"/>
      <c r="BT1170" s="4"/>
      <c r="BU1170" s="4"/>
      <c r="BV1170" s="4"/>
      <c r="BW1170" s="4"/>
      <c r="BX1170" s="4"/>
      <c r="BY1170" s="4"/>
      <c r="BZ1170" s="4"/>
      <c r="CA1170" s="4"/>
      <c r="CB1170" s="4"/>
      <c r="CC1170" s="4"/>
      <c r="CD1170" s="4"/>
      <c r="CE1170" s="4"/>
      <c r="CF1170" s="4"/>
      <c r="CG1170" s="4"/>
      <c r="CH1170" s="4"/>
      <c r="CI1170" s="4"/>
      <c r="CJ1170" s="4"/>
      <c r="CK1170" s="4"/>
      <c r="CL1170" s="4"/>
      <c r="CM1170" s="4"/>
      <c r="CN1170" s="4"/>
      <c r="CO1170" s="4"/>
      <c r="CP1170" s="4"/>
      <c r="CQ1170" s="4"/>
      <c r="CR1170" s="4"/>
      <c r="CS1170" s="4"/>
      <c r="CT1170" s="4"/>
      <c r="CU1170" s="4"/>
      <c r="CV1170" s="4"/>
      <c r="CW1170" s="4"/>
      <c r="CX1170" s="4"/>
      <c r="CY1170" s="4"/>
      <c r="CZ1170" s="4"/>
      <c r="DA1170" s="4"/>
      <c r="DB1170" s="4"/>
      <c r="DC1170" s="4"/>
      <c r="DD1170" s="4"/>
      <c r="DE1170" s="4"/>
      <c r="DF1170" s="4"/>
      <c r="DG1170" s="4"/>
      <c r="DH1170" s="4"/>
      <c r="DI1170" s="4"/>
      <c r="DJ1170" s="4"/>
      <c r="DK1170" s="4"/>
      <c r="DL1170" s="4"/>
      <c r="DM1170" s="4"/>
      <c r="DN1170" s="4"/>
      <c r="DO1170" s="4"/>
      <c r="DP1170" s="4"/>
      <c r="DQ1170" s="4"/>
      <c r="DR1170" s="4"/>
      <c r="DS1170" s="4"/>
      <c r="DT1170" s="4"/>
      <c r="DU1170" s="4"/>
      <c r="DV1170" s="4"/>
      <c r="DW1170" s="4"/>
      <c r="DX1170" s="4"/>
      <c r="DY1170" s="4"/>
      <c r="DZ1170" s="4"/>
      <c r="EA1170" s="4"/>
      <c r="EB1170" s="4"/>
      <c r="EC1170" s="4"/>
      <c r="ED1170" s="4"/>
      <c r="EE1170" s="4"/>
      <c r="EF1170" s="4"/>
      <c r="EG1170" s="4"/>
      <c r="EH1170" s="4"/>
      <c r="EI1170" s="4"/>
      <c r="EJ1170" s="4"/>
      <c r="EK1170" s="4"/>
      <c r="EL1170" s="4"/>
      <c r="EM1170" s="4"/>
      <c r="EN1170" s="4"/>
      <c r="EO1170" s="4"/>
      <c r="EP1170" s="4"/>
      <c r="EQ1170" s="4"/>
      <c r="ER1170" s="4"/>
      <c r="ES1170" s="4"/>
      <c r="ET1170" s="4"/>
      <c r="EU1170" s="4"/>
      <c r="EV1170" s="4"/>
      <c r="EW1170" s="4"/>
      <c r="EX1170" s="4"/>
      <c r="EY1170" s="4"/>
      <c r="EZ1170" s="4"/>
      <c r="FA1170" s="4"/>
      <c r="FB1170" s="4"/>
      <c r="FC1170" s="4"/>
      <c r="FD1170" s="4"/>
      <c r="FE1170" s="4"/>
      <c r="FF1170" s="4"/>
      <c r="FG1170" s="4"/>
      <c r="FH1170" s="4"/>
      <c r="FI1170" s="4"/>
      <c r="FJ1170" s="4"/>
      <c r="FK1170" s="4"/>
      <c r="FL1170" s="4"/>
      <c r="FM1170" s="4"/>
      <c r="FN1170" s="4"/>
      <c r="FO1170" s="4"/>
      <c r="FP1170" s="4"/>
      <c r="FQ1170" s="4"/>
      <c r="FR1170" s="4"/>
      <c r="FS1170" s="4"/>
      <c r="FT1170" s="4"/>
      <c r="FU1170" s="4"/>
      <c r="FV1170" s="4"/>
      <c r="FW1170" s="4"/>
      <c r="FX1170" s="4"/>
      <c r="FY1170" s="4"/>
      <c r="FZ1170" s="4"/>
      <c r="GA1170" s="4"/>
      <c r="GB1170" s="4"/>
      <c r="GC1170" s="4"/>
      <c r="GD1170" s="4"/>
      <c r="GE1170" s="4"/>
      <c r="GF1170" s="4"/>
      <c r="GG1170" s="4"/>
      <c r="GH1170" s="4"/>
      <c r="GI1170" s="4"/>
      <c r="GJ1170" s="4"/>
      <c r="GK1170" s="4"/>
      <c r="GL1170" s="4"/>
      <c r="GM1170" s="4"/>
      <c r="GN1170" s="4"/>
      <c r="GO1170" s="4"/>
      <c r="GP1170" s="4"/>
      <c r="GQ1170" s="4"/>
      <c r="GR1170" s="4"/>
      <c r="GS1170" s="4"/>
      <c r="GT1170" s="4"/>
      <c r="GU1170" s="4"/>
      <c r="GV1170" s="4"/>
      <c r="GW1170" s="4"/>
      <c r="GX1170" s="4"/>
    </row>
    <row r="1171" spans="1:206" s="3" customFormat="1" x14ac:dyDescent="0.25">
      <c r="A1171" s="15"/>
      <c r="B1171" s="59"/>
      <c r="C1171" s="60"/>
      <c r="D1171" s="17"/>
      <c r="E1171" s="17"/>
      <c r="F1171" s="17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  <c r="BK1171" s="4"/>
      <c r="BL1171" s="4"/>
      <c r="BM1171" s="4"/>
      <c r="BN1171" s="4"/>
      <c r="BO1171" s="4"/>
      <c r="BP1171" s="4"/>
      <c r="BQ1171" s="4"/>
      <c r="BR1171" s="4"/>
      <c r="BS1171" s="4"/>
      <c r="BT1171" s="4"/>
      <c r="BU1171" s="4"/>
      <c r="BV1171" s="4"/>
      <c r="BW1171" s="4"/>
      <c r="BX1171" s="4"/>
      <c r="BY1171" s="4"/>
      <c r="BZ1171" s="4"/>
      <c r="CA1171" s="4"/>
      <c r="CB1171" s="4"/>
      <c r="CC1171" s="4"/>
      <c r="CD1171" s="4"/>
      <c r="CE1171" s="4"/>
      <c r="CF1171" s="4"/>
      <c r="CG1171" s="4"/>
      <c r="CH1171" s="4"/>
      <c r="CI1171" s="4"/>
      <c r="CJ1171" s="4"/>
      <c r="CK1171" s="4"/>
      <c r="CL1171" s="4"/>
      <c r="CM1171" s="4"/>
      <c r="CN1171" s="4"/>
      <c r="CO1171" s="4"/>
      <c r="CP1171" s="4"/>
      <c r="CQ1171" s="4"/>
      <c r="CR1171" s="4"/>
      <c r="CS1171" s="4"/>
      <c r="CT1171" s="4"/>
      <c r="CU1171" s="4"/>
      <c r="CV1171" s="4"/>
      <c r="CW1171" s="4"/>
      <c r="CX1171" s="4"/>
      <c r="CY1171" s="4"/>
      <c r="CZ1171" s="4"/>
      <c r="DA1171" s="4"/>
      <c r="DB1171" s="4"/>
      <c r="DC1171" s="4"/>
      <c r="DD1171" s="4"/>
      <c r="DE1171" s="4"/>
      <c r="DF1171" s="4"/>
      <c r="DG1171" s="4"/>
      <c r="DH1171" s="4"/>
      <c r="DI1171" s="4"/>
      <c r="DJ1171" s="4"/>
      <c r="DK1171" s="4"/>
      <c r="DL1171" s="4"/>
      <c r="DM1171" s="4"/>
      <c r="DN1171" s="4"/>
      <c r="DO1171" s="4"/>
      <c r="DP1171" s="4"/>
      <c r="DQ1171" s="4"/>
      <c r="DR1171" s="4"/>
      <c r="DS1171" s="4"/>
      <c r="DT1171" s="4"/>
      <c r="DU1171" s="4"/>
      <c r="DV1171" s="4"/>
      <c r="DW1171" s="4"/>
      <c r="DX1171" s="4"/>
      <c r="DY1171" s="4"/>
      <c r="DZ1171" s="4"/>
      <c r="EA1171" s="4"/>
      <c r="EB1171" s="4"/>
      <c r="EC1171" s="4"/>
      <c r="ED1171" s="4"/>
      <c r="EE1171" s="4"/>
      <c r="EF1171" s="4"/>
      <c r="EG1171" s="4"/>
      <c r="EH1171" s="4"/>
      <c r="EI1171" s="4"/>
      <c r="EJ1171" s="4"/>
      <c r="EK1171" s="4"/>
      <c r="EL1171" s="4"/>
      <c r="EM1171" s="4"/>
      <c r="EN1171" s="4"/>
      <c r="EO1171" s="4"/>
      <c r="EP1171" s="4"/>
      <c r="EQ1171" s="4"/>
      <c r="ER1171" s="4"/>
      <c r="ES1171" s="4"/>
      <c r="ET1171" s="4"/>
      <c r="EU1171" s="4"/>
      <c r="EV1171" s="4"/>
      <c r="EW1171" s="4"/>
      <c r="EX1171" s="4"/>
      <c r="EY1171" s="4"/>
      <c r="EZ1171" s="4"/>
      <c r="FA1171" s="4"/>
      <c r="FB1171" s="4"/>
      <c r="FC1171" s="4"/>
      <c r="FD1171" s="4"/>
      <c r="FE1171" s="4"/>
      <c r="FF1171" s="4"/>
      <c r="FG1171" s="4"/>
      <c r="FH1171" s="4"/>
      <c r="FI1171" s="4"/>
      <c r="FJ1171" s="4"/>
      <c r="FK1171" s="4"/>
      <c r="FL1171" s="4"/>
      <c r="FM1171" s="4"/>
      <c r="FN1171" s="4"/>
      <c r="FO1171" s="4"/>
      <c r="FP1171" s="4"/>
      <c r="FQ1171" s="4"/>
      <c r="FR1171" s="4"/>
      <c r="FS1171" s="4"/>
      <c r="FT1171" s="4"/>
      <c r="FU1171" s="4"/>
      <c r="FV1171" s="4"/>
      <c r="FW1171" s="4"/>
      <c r="FX1171" s="4"/>
      <c r="FY1171" s="4"/>
      <c r="FZ1171" s="4"/>
      <c r="GA1171" s="4"/>
      <c r="GB1171" s="4"/>
      <c r="GC1171" s="4"/>
      <c r="GD1171" s="4"/>
      <c r="GE1171" s="4"/>
      <c r="GF1171" s="4"/>
      <c r="GG1171" s="4"/>
      <c r="GH1171" s="4"/>
      <c r="GI1171" s="4"/>
      <c r="GJ1171" s="4"/>
      <c r="GK1171" s="4"/>
      <c r="GL1171" s="4"/>
      <c r="GM1171" s="4"/>
      <c r="GN1171" s="4"/>
      <c r="GO1171" s="4"/>
      <c r="GP1171" s="4"/>
      <c r="GQ1171" s="4"/>
      <c r="GR1171" s="4"/>
      <c r="GS1171" s="4"/>
      <c r="GT1171" s="4"/>
      <c r="GU1171" s="4"/>
      <c r="GV1171" s="4"/>
      <c r="GW1171" s="4"/>
      <c r="GX1171" s="4"/>
    </row>
    <row r="1172" spans="1:206" s="3" customFormat="1" x14ac:dyDescent="0.25">
      <c r="A1172" s="15"/>
      <c r="B1172" s="59"/>
      <c r="C1172" s="60"/>
      <c r="D1172" s="17"/>
      <c r="E1172" s="17"/>
      <c r="F1172" s="17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  <c r="BK1172" s="4"/>
      <c r="BL1172" s="4"/>
      <c r="BM1172" s="4"/>
      <c r="BN1172" s="4"/>
      <c r="BO1172" s="4"/>
      <c r="BP1172" s="4"/>
      <c r="BQ1172" s="4"/>
      <c r="BR1172" s="4"/>
      <c r="BS1172" s="4"/>
      <c r="BT1172" s="4"/>
      <c r="BU1172" s="4"/>
      <c r="BV1172" s="4"/>
      <c r="BW1172" s="4"/>
      <c r="BX1172" s="4"/>
      <c r="BY1172" s="4"/>
      <c r="BZ1172" s="4"/>
      <c r="CA1172" s="4"/>
      <c r="CB1172" s="4"/>
      <c r="CC1172" s="4"/>
      <c r="CD1172" s="4"/>
      <c r="CE1172" s="4"/>
      <c r="CF1172" s="4"/>
      <c r="CG1172" s="4"/>
      <c r="CH1172" s="4"/>
      <c r="CI1172" s="4"/>
      <c r="CJ1172" s="4"/>
      <c r="CK1172" s="4"/>
      <c r="CL1172" s="4"/>
      <c r="CM1172" s="4"/>
      <c r="CN1172" s="4"/>
      <c r="CO1172" s="4"/>
      <c r="CP1172" s="4"/>
      <c r="CQ1172" s="4"/>
      <c r="CR1172" s="4"/>
      <c r="CS1172" s="4"/>
      <c r="CT1172" s="4"/>
      <c r="CU1172" s="4"/>
      <c r="CV1172" s="4"/>
      <c r="CW1172" s="4"/>
      <c r="CX1172" s="4"/>
      <c r="CY1172" s="4"/>
      <c r="CZ1172" s="4"/>
      <c r="DA1172" s="4"/>
      <c r="DB1172" s="4"/>
      <c r="DC1172" s="4"/>
      <c r="DD1172" s="4"/>
      <c r="DE1172" s="4"/>
      <c r="DF1172" s="4"/>
      <c r="DG1172" s="4"/>
      <c r="DH1172" s="4"/>
      <c r="DI1172" s="4"/>
      <c r="DJ1172" s="4"/>
      <c r="DK1172" s="4"/>
      <c r="DL1172" s="4"/>
      <c r="DM1172" s="4"/>
      <c r="DN1172" s="4"/>
      <c r="DO1172" s="4"/>
      <c r="DP1172" s="4"/>
      <c r="DQ1172" s="4"/>
      <c r="DR1172" s="4"/>
      <c r="DS1172" s="4"/>
      <c r="DT1172" s="4"/>
      <c r="DU1172" s="4"/>
      <c r="DV1172" s="4"/>
      <c r="DW1172" s="4"/>
      <c r="DX1172" s="4"/>
      <c r="DY1172" s="4"/>
      <c r="DZ1172" s="4"/>
      <c r="EA1172" s="4"/>
      <c r="EB1172" s="4"/>
      <c r="EC1172" s="4"/>
      <c r="ED1172" s="4"/>
      <c r="EE1172" s="4"/>
      <c r="EF1172" s="4"/>
      <c r="EG1172" s="4"/>
      <c r="EH1172" s="4"/>
      <c r="EI1172" s="4"/>
      <c r="EJ1172" s="4"/>
      <c r="EK1172" s="4"/>
      <c r="EL1172" s="4"/>
      <c r="EM1172" s="4"/>
      <c r="EN1172" s="4"/>
      <c r="EO1172" s="4"/>
      <c r="EP1172" s="4"/>
      <c r="EQ1172" s="4"/>
      <c r="ER1172" s="4"/>
      <c r="ES1172" s="4"/>
      <c r="ET1172" s="4"/>
      <c r="EU1172" s="4"/>
      <c r="EV1172" s="4"/>
      <c r="EW1172" s="4"/>
      <c r="EX1172" s="4"/>
      <c r="EY1172" s="4"/>
      <c r="EZ1172" s="4"/>
      <c r="FA1172" s="4"/>
      <c r="FB1172" s="4"/>
      <c r="FC1172" s="4"/>
      <c r="FD1172" s="4"/>
      <c r="FE1172" s="4"/>
      <c r="FF1172" s="4"/>
      <c r="FG1172" s="4"/>
      <c r="FH1172" s="4"/>
      <c r="FI1172" s="4"/>
      <c r="FJ1172" s="4"/>
      <c r="FK1172" s="4"/>
      <c r="FL1172" s="4"/>
      <c r="FM1172" s="4"/>
      <c r="FN1172" s="4"/>
      <c r="FO1172" s="4"/>
      <c r="FP1172" s="4"/>
      <c r="FQ1172" s="4"/>
      <c r="FR1172" s="4"/>
      <c r="FS1172" s="4"/>
      <c r="FT1172" s="4"/>
      <c r="FU1172" s="4"/>
      <c r="FV1172" s="4"/>
      <c r="FW1172" s="4"/>
      <c r="FX1172" s="4"/>
      <c r="FY1172" s="4"/>
      <c r="FZ1172" s="4"/>
      <c r="GA1172" s="4"/>
      <c r="GB1172" s="4"/>
      <c r="GC1172" s="4"/>
      <c r="GD1172" s="4"/>
      <c r="GE1172" s="4"/>
      <c r="GF1172" s="4"/>
      <c r="GG1172" s="4"/>
      <c r="GH1172" s="4"/>
      <c r="GI1172" s="4"/>
      <c r="GJ1172" s="4"/>
      <c r="GK1172" s="4"/>
      <c r="GL1172" s="4"/>
      <c r="GM1172" s="4"/>
      <c r="GN1172" s="4"/>
      <c r="GO1172" s="4"/>
      <c r="GP1172" s="4"/>
      <c r="GQ1172" s="4"/>
      <c r="GR1172" s="4"/>
      <c r="GS1172" s="4"/>
      <c r="GT1172" s="4"/>
      <c r="GU1172" s="4"/>
      <c r="GV1172" s="4"/>
      <c r="GW1172" s="4"/>
      <c r="GX1172" s="4"/>
    </row>
    <row r="1173" spans="1:206" s="3" customFormat="1" x14ac:dyDescent="0.25">
      <c r="A1173" s="15"/>
      <c r="B1173" s="59"/>
      <c r="C1173" s="60"/>
      <c r="D1173" s="17"/>
      <c r="E1173" s="17"/>
      <c r="F1173" s="17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  <c r="BK1173" s="4"/>
      <c r="BL1173" s="4"/>
      <c r="BM1173" s="4"/>
      <c r="BN1173" s="4"/>
      <c r="BO1173" s="4"/>
      <c r="BP1173" s="4"/>
      <c r="BQ1173" s="4"/>
      <c r="BR1173" s="4"/>
      <c r="BS1173" s="4"/>
      <c r="BT1173" s="4"/>
      <c r="BU1173" s="4"/>
      <c r="BV1173" s="4"/>
      <c r="BW1173" s="4"/>
      <c r="BX1173" s="4"/>
      <c r="BY1173" s="4"/>
      <c r="BZ1173" s="4"/>
      <c r="CA1173" s="4"/>
      <c r="CB1173" s="4"/>
      <c r="CC1173" s="4"/>
      <c r="CD1173" s="4"/>
      <c r="CE1173" s="4"/>
      <c r="CF1173" s="4"/>
      <c r="CG1173" s="4"/>
      <c r="CH1173" s="4"/>
      <c r="CI1173" s="4"/>
      <c r="CJ1173" s="4"/>
      <c r="CK1173" s="4"/>
      <c r="CL1173" s="4"/>
      <c r="CM1173" s="4"/>
      <c r="CN1173" s="4"/>
      <c r="CO1173" s="4"/>
      <c r="CP1173" s="4"/>
      <c r="CQ1173" s="4"/>
      <c r="CR1173" s="4"/>
      <c r="CS1173" s="4"/>
      <c r="CT1173" s="4"/>
      <c r="CU1173" s="4"/>
      <c r="CV1173" s="4"/>
      <c r="CW1173" s="4"/>
      <c r="CX1173" s="4"/>
      <c r="CY1173" s="4"/>
      <c r="CZ1173" s="4"/>
      <c r="DA1173" s="4"/>
      <c r="DB1173" s="4"/>
      <c r="DC1173" s="4"/>
      <c r="DD1173" s="4"/>
      <c r="DE1173" s="4"/>
      <c r="DF1173" s="4"/>
      <c r="DG1173" s="4"/>
      <c r="DH1173" s="4"/>
      <c r="DI1173" s="4"/>
      <c r="DJ1173" s="4"/>
      <c r="DK1173" s="4"/>
      <c r="DL1173" s="4"/>
      <c r="DM1173" s="4"/>
      <c r="DN1173" s="4"/>
      <c r="DO1173" s="4"/>
      <c r="DP1173" s="4"/>
      <c r="DQ1173" s="4"/>
      <c r="DR1173" s="4"/>
      <c r="DS1173" s="4"/>
      <c r="DT1173" s="4"/>
      <c r="DU1173" s="4"/>
      <c r="DV1173" s="4"/>
      <c r="DW1173" s="4"/>
      <c r="DX1173" s="4"/>
      <c r="DY1173" s="4"/>
      <c r="DZ1173" s="4"/>
      <c r="EA1173" s="4"/>
      <c r="EB1173" s="4"/>
      <c r="EC1173" s="4"/>
      <c r="ED1173" s="4"/>
      <c r="EE1173" s="4"/>
      <c r="EF1173" s="4"/>
      <c r="EG1173" s="4"/>
      <c r="EH1173" s="4"/>
      <c r="EI1173" s="4"/>
      <c r="EJ1173" s="4"/>
      <c r="EK1173" s="4"/>
      <c r="EL1173" s="4"/>
      <c r="EM1173" s="4"/>
      <c r="EN1173" s="4"/>
      <c r="EO1173" s="4"/>
      <c r="EP1173" s="4"/>
      <c r="EQ1173" s="4"/>
      <c r="ER1173" s="4"/>
      <c r="ES1173" s="4"/>
      <c r="ET1173" s="4"/>
      <c r="EU1173" s="4"/>
      <c r="EV1173" s="4"/>
      <c r="EW1173" s="4"/>
      <c r="EX1173" s="4"/>
      <c r="EY1173" s="4"/>
      <c r="EZ1173" s="4"/>
      <c r="FA1173" s="4"/>
      <c r="FB1173" s="4"/>
      <c r="FC1173" s="4"/>
      <c r="FD1173" s="4"/>
      <c r="FE1173" s="4"/>
      <c r="FF1173" s="4"/>
      <c r="FG1173" s="4"/>
      <c r="FH1173" s="4"/>
      <c r="FI1173" s="4"/>
      <c r="FJ1173" s="4"/>
      <c r="FK1173" s="4"/>
      <c r="FL1173" s="4"/>
      <c r="FM1173" s="4"/>
      <c r="FN1173" s="4"/>
      <c r="FO1173" s="4"/>
      <c r="FP1173" s="4"/>
      <c r="FQ1173" s="4"/>
      <c r="FR1173" s="4"/>
      <c r="FS1173" s="4"/>
      <c r="FT1173" s="4"/>
      <c r="FU1173" s="4"/>
      <c r="FV1173" s="4"/>
      <c r="FW1173" s="4"/>
      <c r="FX1173" s="4"/>
      <c r="FY1173" s="4"/>
      <c r="FZ1173" s="4"/>
      <c r="GA1173" s="4"/>
      <c r="GB1173" s="4"/>
      <c r="GC1173" s="4"/>
      <c r="GD1173" s="4"/>
      <c r="GE1173" s="4"/>
      <c r="GF1173" s="4"/>
      <c r="GG1173" s="4"/>
      <c r="GH1173" s="4"/>
      <c r="GI1173" s="4"/>
      <c r="GJ1173" s="4"/>
      <c r="GK1173" s="4"/>
      <c r="GL1173" s="4"/>
      <c r="GM1173" s="4"/>
      <c r="GN1173" s="4"/>
      <c r="GO1173" s="4"/>
      <c r="GP1173" s="4"/>
      <c r="GQ1173" s="4"/>
      <c r="GR1173" s="4"/>
      <c r="GS1173" s="4"/>
      <c r="GT1173" s="4"/>
      <c r="GU1173" s="4"/>
      <c r="GV1173" s="4"/>
      <c r="GW1173" s="4"/>
      <c r="GX1173" s="4"/>
    </row>
    <row r="1174" spans="1:206" s="3" customFormat="1" x14ac:dyDescent="0.25">
      <c r="A1174" s="15"/>
      <c r="B1174" s="59"/>
      <c r="C1174" s="60"/>
      <c r="D1174" s="17"/>
      <c r="E1174" s="17"/>
      <c r="F1174" s="17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  <c r="BK1174" s="4"/>
      <c r="BL1174" s="4"/>
      <c r="BM1174" s="4"/>
      <c r="BN1174" s="4"/>
      <c r="BO1174" s="4"/>
      <c r="BP1174" s="4"/>
      <c r="BQ1174" s="4"/>
      <c r="BR1174" s="4"/>
      <c r="BS1174" s="4"/>
      <c r="BT1174" s="4"/>
      <c r="BU1174" s="4"/>
      <c r="BV1174" s="4"/>
      <c r="BW1174" s="4"/>
      <c r="BX1174" s="4"/>
      <c r="BY1174" s="4"/>
      <c r="BZ1174" s="4"/>
      <c r="CA1174" s="4"/>
      <c r="CB1174" s="4"/>
      <c r="CC1174" s="4"/>
      <c r="CD1174" s="4"/>
      <c r="CE1174" s="4"/>
      <c r="CF1174" s="4"/>
      <c r="CG1174" s="4"/>
      <c r="CH1174" s="4"/>
      <c r="CI1174" s="4"/>
      <c r="CJ1174" s="4"/>
      <c r="CK1174" s="4"/>
      <c r="CL1174" s="4"/>
      <c r="CM1174" s="4"/>
      <c r="CN1174" s="4"/>
      <c r="CO1174" s="4"/>
      <c r="CP1174" s="4"/>
      <c r="CQ1174" s="4"/>
      <c r="CR1174" s="4"/>
      <c r="CS1174" s="4"/>
      <c r="CT1174" s="4"/>
      <c r="CU1174" s="4"/>
      <c r="CV1174" s="4"/>
      <c r="CW1174" s="4"/>
      <c r="CX1174" s="4"/>
      <c r="CY1174" s="4"/>
      <c r="CZ1174" s="4"/>
      <c r="DA1174" s="4"/>
      <c r="DB1174" s="4"/>
      <c r="DC1174" s="4"/>
      <c r="DD1174" s="4"/>
      <c r="DE1174" s="4"/>
      <c r="DF1174" s="4"/>
      <c r="DG1174" s="4"/>
      <c r="DH1174" s="4"/>
      <c r="DI1174" s="4"/>
      <c r="DJ1174" s="4"/>
      <c r="DK1174" s="4"/>
      <c r="DL1174" s="4"/>
      <c r="DM1174" s="4"/>
      <c r="DN1174" s="4"/>
      <c r="DO1174" s="4"/>
      <c r="DP1174" s="4"/>
      <c r="DQ1174" s="4"/>
      <c r="DR1174" s="4"/>
      <c r="DS1174" s="4"/>
      <c r="DT1174" s="4"/>
      <c r="DU1174" s="4"/>
      <c r="DV1174" s="4"/>
      <c r="DW1174" s="4"/>
      <c r="DX1174" s="4"/>
      <c r="DY1174" s="4"/>
      <c r="DZ1174" s="4"/>
      <c r="EA1174" s="4"/>
      <c r="EB1174" s="4"/>
      <c r="EC1174" s="4"/>
      <c r="ED1174" s="4"/>
      <c r="EE1174" s="4"/>
      <c r="EF1174" s="4"/>
      <c r="EG1174" s="4"/>
      <c r="EH1174" s="4"/>
      <c r="EI1174" s="4"/>
      <c r="EJ1174" s="4"/>
      <c r="EK1174" s="4"/>
      <c r="EL1174" s="4"/>
      <c r="EM1174" s="4"/>
      <c r="EN1174" s="4"/>
      <c r="EO1174" s="4"/>
      <c r="EP1174" s="4"/>
      <c r="EQ1174" s="4"/>
      <c r="ER1174" s="4"/>
      <c r="ES1174" s="4"/>
      <c r="ET1174" s="4"/>
      <c r="EU1174" s="4"/>
      <c r="EV1174" s="4"/>
      <c r="EW1174" s="4"/>
      <c r="EX1174" s="4"/>
      <c r="EY1174" s="4"/>
      <c r="EZ1174" s="4"/>
      <c r="FA1174" s="4"/>
      <c r="FB1174" s="4"/>
      <c r="FC1174" s="4"/>
      <c r="FD1174" s="4"/>
      <c r="FE1174" s="4"/>
      <c r="FF1174" s="4"/>
      <c r="FG1174" s="4"/>
      <c r="FH1174" s="4"/>
      <c r="FI1174" s="4"/>
      <c r="FJ1174" s="4"/>
      <c r="FK1174" s="4"/>
      <c r="FL1174" s="4"/>
      <c r="FM1174" s="4"/>
      <c r="FN1174" s="4"/>
      <c r="FO1174" s="4"/>
      <c r="FP1174" s="4"/>
      <c r="FQ1174" s="4"/>
      <c r="FR1174" s="4"/>
      <c r="FS1174" s="4"/>
      <c r="FT1174" s="4"/>
      <c r="FU1174" s="4"/>
      <c r="FV1174" s="4"/>
      <c r="FW1174" s="4"/>
      <c r="FX1174" s="4"/>
      <c r="FY1174" s="4"/>
      <c r="FZ1174" s="4"/>
      <c r="GA1174" s="4"/>
      <c r="GB1174" s="4"/>
      <c r="GC1174" s="4"/>
      <c r="GD1174" s="4"/>
      <c r="GE1174" s="4"/>
      <c r="GF1174" s="4"/>
      <c r="GG1174" s="4"/>
      <c r="GH1174" s="4"/>
      <c r="GI1174" s="4"/>
      <c r="GJ1174" s="4"/>
      <c r="GK1174" s="4"/>
      <c r="GL1174" s="4"/>
      <c r="GM1174" s="4"/>
      <c r="GN1174" s="4"/>
      <c r="GO1174" s="4"/>
      <c r="GP1174" s="4"/>
      <c r="GQ1174" s="4"/>
      <c r="GR1174" s="4"/>
      <c r="GS1174" s="4"/>
      <c r="GT1174" s="4"/>
      <c r="GU1174" s="4"/>
      <c r="GV1174" s="4"/>
      <c r="GW1174" s="4"/>
      <c r="GX1174" s="4"/>
    </row>
    <row r="1175" spans="1:206" s="3" customFormat="1" x14ac:dyDescent="0.25">
      <c r="A1175" s="15"/>
      <c r="B1175" s="59"/>
      <c r="C1175" s="60"/>
      <c r="D1175" s="17"/>
      <c r="E1175" s="17"/>
      <c r="F1175" s="17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  <c r="BK1175" s="4"/>
      <c r="BL1175" s="4"/>
      <c r="BM1175" s="4"/>
      <c r="BN1175" s="4"/>
      <c r="BO1175" s="4"/>
      <c r="BP1175" s="4"/>
      <c r="BQ1175" s="4"/>
      <c r="BR1175" s="4"/>
      <c r="BS1175" s="4"/>
      <c r="BT1175" s="4"/>
      <c r="BU1175" s="4"/>
      <c r="BV1175" s="4"/>
      <c r="BW1175" s="4"/>
      <c r="BX1175" s="4"/>
      <c r="BY1175" s="4"/>
      <c r="BZ1175" s="4"/>
      <c r="CA1175" s="4"/>
      <c r="CB1175" s="4"/>
      <c r="CC1175" s="4"/>
      <c r="CD1175" s="4"/>
      <c r="CE1175" s="4"/>
      <c r="CF1175" s="4"/>
      <c r="CG1175" s="4"/>
      <c r="CH1175" s="4"/>
      <c r="CI1175" s="4"/>
      <c r="CJ1175" s="4"/>
      <c r="CK1175" s="4"/>
      <c r="CL1175" s="4"/>
      <c r="CM1175" s="4"/>
      <c r="CN1175" s="4"/>
      <c r="CO1175" s="4"/>
      <c r="CP1175" s="4"/>
      <c r="CQ1175" s="4"/>
      <c r="CR1175" s="4"/>
      <c r="CS1175" s="4"/>
      <c r="CT1175" s="4"/>
      <c r="CU1175" s="4"/>
      <c r="CV1175" s="4"/>
      <c r="CW1175" s="4"/>
      <c r="CX1175" s="4"/>
      <c r="CY1175" s="4"/>
      <c r="CZ1175" s="4"/>
      <c r="DA1175" s="4"/>
      <c r="DB1175" s="4"/>
      <c r="DC1175" s="4"/>
      <c r="DD1175" s="4"/>
      <c r="DE1175" s="4"/>
      <c r="DF1175" s="4"/>
      <c r="DG1175" s="4"/>
      <c r="DH1175" s="4"/>
      <c r="DI1175" s="4"/>
      <c r="DJ1175" s="4"/>
      <c r="DK1175" s="4"/>
      <c r="DL1175" s="4"/>
      <c r="DM1175" s="4"/>
      <c r="DN1175" s="4"/>
      <c r="DO1175" s="4"/>
      <c r="DP1175" s="4"/>
      <c r="DQ1175" s="4"/>
      <c r="DR1175" s="4"/>
      <c r="DS1175" s="4"/>
      <c r="DT1175" s="4"/>
      <c r="DU1175" s="4"/>
      <c r="DV1175" s="4"/>
      <c r="DW1175" s="4"/>
      <c r="DX1175" s="4"/>
      <c r="DY1175" s="4"/>
      <c r="DZ1175" s="4"/>
      <c r="EA1175" s="4"/>
      <c r="EB1175" s="4"/>
      <c r="EC1175" s="4"/>
      <c r="ED1175" s="4"/>
      <c r="EE1175" s="4"/>
      <c r="EF1175" s="4"/>
      <c r="EG1175" s="4"/>
      <c r="EH1175" s="4"/>
      <c r="EI1175" s="4"/>
      <c r="EJ1175" s="4"/>
      <c r="EK1175" s="4"/>
      <c r="EL1175" s="4"/>
      <c r="EM1175" s="4"/>
      <c r="EN1175" s="4"/>
      <c r="EO1175" s="4"/>
      <c r="EP1175" s="4"/>
      <c r="EQ1175" s="4"/>
      <c r="ER1175" s="4"/>
      <c r="ES1175" s="4"/>
      <c r="ET1175" s="4"/>
      <c r="EU1175" s="4"/>
      <c r="EV1175" s="4"/>
      <c r="EW1175" s="4"/>
      <c r="EX1175" s="4"/>
      <c r="EY1175" s="4"/>
      <c r="EZ1175" s="4"/>
      <c r="FA1175" s="4"/>
      <c r="FB1175" s="4"/>
      <c r="FC1175" s="4"/>
      <c r="FD1175" s="4"/>
      <c r="FE1175" s="4"/>
      <c r="FF1175" s="4"/>
      <c r="FG1175" s="4"/>
      <c r="FH1175" s="4"/>
      <c r="FI1175" s="4"/>
      <c r="FJ1175" s="4"/>
      <c r="FK1175" s="4"/>
      <c r="FL1175" s="4"/>
      <c r="FM1175" s="4"/>
      <c r="FN1175" s="4"/>
      <c r="FO1175" s="4"/>
      <c r="FP1175" s="4"/>
      <c r="FQ1175" s="4"/>
      <c r="FR1175" s="4"/>
      <c r="FS1175" s="4"/>
      <c r="FT1175" s="4"/>
      <c r="FU1175" s="4"/>
      <c r="FV1175" s="4"/>
      <c r="FW1175" s="4"/>
      <c r="FX1175" s="4"/>
      <c r="FY1175" s="4"/>
      <c r="FZ1175" s="4"/>
      <c r="GA1175" s="4"/>
      <c r="GB1175" s="4"/>
      <c r="GC1175" s="4"/>
      <c r="GD1175" s="4"/>
      <c r="GE1175" s="4"/>
      <c r="GF1175" s="4"/>
      <c r="GG1175" s="4"/>
      <c r="GH1175" s="4"/>
      <c r="GI1175" s="4"/>
      <c r="GJ1175" s="4"/>
      <c r="GK1175" s="4"/>
      <c r="GL1175" s="4"/>
      <c r="GM1175" s="4"/>
      <c r="GN1175" s="4"/>
      <c r="GO1175" s="4"/>
      <c r="GP1175" s="4"/>
      <c r="GQ1175" s="4"/>
      <c r="GR1175" s="4"/>
      <c r="GS1175" s="4"/>
      <c r="GT1175" s="4"/>
      <c r="GU1175" s="4"/>
      <c r="GV1175" s="4"/>
      <c r="GW1175" s="4"/>
      <c r="GX1175" s="4"/>
    </row>
    <row r="1176" spans="1:206" s="3" customFormat="1" x14ac:dyDescent="0.25">
      <c r="A1176" s="15"/>
      <c r="B1176" s="59"/>
      <c r="C1176" s="60"/>
      <c r="D1176" s="17"/>
      <c r="E1176" s="17"/>
      <c r="F1176" s="17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  <c r="BK1176" s="4"/>
      <c r="BL1176" s="4"/>
      <c r="BM1176" s="4"/>
      <c r="BN1176" s="4"/>
      <c r="BO1176" s="4"/>
      <c r="BP1176" s="4"/>
      <c r="BQ1176" s="4"/>
      <c r="BR1176" s="4"/>
      <c r="BS1176" s="4"/>
      <c r="BT1176" s="4"/>
      <c r="BU1176" s="4"/>
      <c r="BV1176" s="4"/>
      <c r="BW1176" s="4"/>
      <c r="BX1176" s="4"/>
      <c r="BY1176" s="4"/>
      <c r="BZ1176" s="4"/>
      <c r="CA1176" s="4"/>
      <c r="CB1176" s="4"/>
      <c r="CC1176" s="4"/>
      <c r="CD1176" s="4"/>
      <c r="CE1176" s="4"/>
      <c r="CF1176" s="4"/>
      <c r="CG1176" s="4"/>
      <c r="CH1176" s="4"/>
      <c r="CI1176" s="4"/>
      <c r="CJ1176" s="4"/>
      <c r="CK1176" s="4"/>
      <c r="CL1176" s="4"/>
      <c r="CM1176" s="4"/>
      <c r="CN1176" s="4"/>
      <c r="CO1176" s="4"/>
      <c r="CP1176" s="4"/>
      <c r="CQ1176" s="4"/>
      <c r="CR1176" s="4"/>
      <c r="CS1176" s="4"/>
      <c r="CT1176" s="4"/>
      <c r="CU1176" s="4"/>
      <c r="CV1176" s="4"/>
      <c r="CW1176" s="4"/>
      <c r="CX1176" s="4"/>
      <c r="CY1176" s="4"/>
      <c r="CZ1176" s="4"/>
      <c r="DA1176" s="4"/>
      <c r="DB1176" s="4"/>
      <c r="DC1176" s="4"/>
      <c r="DD1176" s="4"/>
      <c r="DE1176" s="4"/>
      <c r="DF1176" s="4"/>
      <c r="DG1176" s="4"/>
      <c r="DH1176" s="4"/>
      <c r="DI1176" s="4"/>
      <c r="DJ1176" s="4"/>
      <c r="DK1176" s="4"/>
      <c r="DL1176" s="4"/>
      <c r="DM1176" s="4"/>
      <c r="DN1176" s="4"/>
      <c r="DO1176" s="4"/>
      <c r="DP1176" s="4"/>
      <c r="DQ1176" s="4"/>
      <c r="DR1176" s="4"/>
      <c r="DS1176" s="4"/>
      <c r="DT1176" s="4"/>
      <c r="DU1176" s="4"/>
      <c r="DV1176" s="4"/>
      <c r="DW1176" s="4"/>
      <c r="DX1176" s="4"/>
      <c r="DY1176" s="4"/>
      <c r="DZ1176" s="4"/>
      <c r="EA1176" s="4"/>
      <c r="EB1176" s="4"/>
      <c r="EC1176" s="4"/>
      <c r="ED1176" s="4"/>
      <c r="EE1176" s="4"/>
      <c r="EF1176" s="4"/>
      <c r="EG1176" s="4"/>
      <c r="EH1176" s="4"/>
      <c r="EI1176" s="4"/>
      <c r="EJ1176" s="4"/>
      <c r="EK1176" s="4"/>
      <c r="EL1176" s="4"/>
      <c r="EM1176" s="4"/>
      <c r="EN1176" s="4"/>
      <c r="EO1176" s="4"/>
      <c r="EP1176" s="4"/>
      <c r="EQ1176" s="4"/>
      <c r="ER1176" s="4"/>
      <c r="ES1176" s="4"/>
      <c r="ET1176" s="4"/>
      <c r="EU1176" s="4"/>
      <c r="EV1176" s="4"/>
      <c r="EW1176" s="4"/>
      <c r="EX1176" s="4"/>
      <c r="EY1176" s="4"/>
      <c r="EZ1176" s="4"/>
      <c r="FA1176" s="4"/>
      <c r="FB1176" s="4"/>
      <c r="FC1176" s="4"/>
      <c r="FD1176" s="4"/>
      <c r="FE1176" s="4"/>
      <c r="FF1176" s="4"/>
      <c r="FG1176" s="4"/>
      <c r="FH1176" s="4"/>
      <c r="FI1176" s="4"/>
      <c r="FJ1176" s="4"/>
      <c r="FK1176" s="4"/>
      <c r="FL1176" s="4"/>
      <c r="FM1176" s="4"/>
      <c r="FN1176" s="4"/>
      <c r="FO1176" s="4"/>
      <c r="FP1176" s="4"/>
      <c r="FQ1176" s="4"/>
      <c r="FR1176" s="4"/>
      <c r="FS1176" s="4"/>
      <c r="FT1176" s="4"/>
      <c r="FU1176" s="4"/>
      <c r="FV1176" s="4"/>
      <c r="FW1176" s="4"/>
      <c r="FX1176" s="4"/>
      <c r="FY1176" s="4"/>
      <c r="FZ1176" s="4"/>
      <c r="GA1176" s="4"/>
      <c r="GB1176" s="4"/>
      <c r="GC1176" s="4"/>
      <c r="GD1176" s="4"/>
      <c r="GE1176" s="4"/>
      <c r="GF1176" s="4"/>
      <c r="GG1176" s="4"/>
      <c r="GH1176" s="4"/>
      <c r="GI1176" s="4"/>
      <c r="GJ1176" s="4"/>
      <c r="GK1176" s="4"/>
      <c r="GL1176" s="4"/>
      <c r="GM1176" s="4"/>
      <c r="GN1176" s="4"/>
      <c r="GO1176" s="4"/>
      <c r="GP1176" s="4"/>
      <c r="GQ1176" s="4"/>
      <c r="GR1176" s="4"/>
      <c r="GS1176" s="4"/>
      <c r="GT1176" s="4"/>
      <c r="GU1176" s="4"/>
      <c r="GV1176" s="4"/>
      <c r="GW1176" s="4"/>
      <c r="GX1176" s="4"/>
    </row>
    <row r="1177" spans="1:206" s="3" customFormat="1" x14ac:dyDescent="0.25">
      <c r="A1177" s="15"/>
      <c r="B1177" s="59"/>
      <c r="C1177" s="60"/>
      <c r="D1177" s="17"/>
      <c r="E1177" s="17"/>
      <c r="F1177" s="17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  <c r="BK1177" s="4"/>
      <c r="BL1177" s="4"/>
      <c r="BM1177" s="4"/>
      <c r="BN1177" s="4"/>
      <c r="BO1177" s="4"/>
      <c r="BP1177" s="4"/>
      <c r="BQ1177" s="4"/>
      <c r="BR1177" s="4"/>
      <c r="BS1177" s="4"/>
      <c r="BT1177" s="4"/>
      <c r="BU1177" s="4"/>
      <c r="BV1177" s="4"/>
      <c r="BW1177" s="4"/>
      <c r="BX1177" s="4"/>
      <c r="BY1177" s="4"/>
      <c r="BZ1177" s="4"/>
      <c r="CA1177" s="4"/>
      <c r="CB1177" s="4"/>
      <c r="CC1177" s="4"/>
      <c r="CD1177" s="4"/>
      <c r="CE1177" s="4"/>
      <c r="CF1177" s="4"/>
      <c r="CG1177" s="4"/>
      <c r="CH1177" s="4"/>
      <c r="CI1177" s="4"/>
      <c r="CJ1177" s="4"/>
      <c r="CK1177" s="4"/>
      <c r="CL1177" s="4"/>
      <c r="CM1177" s="4"/>
      <c r="CN1177" s="4"/>
      <c r="CO1177" s="4"/>
      <c r="CP1177" s="4"/>
      <c r="CQ1177" s="4"/>
      <c r="CR1177" s="4"/>
      <c r="CS1177" s="4"/>
      <c r="CT1177" s="4"/>
      <c r="CU1177" s="4"/>
      <c r="CV1177" s="4"/>
      <c r="CW1177" s="4"/>
      <c r="CX1177" s="4"/>
      <c r="CY1177" s="4"/>
      <c r="CZ1177" s="4"/>
      <c r="DA1177" s="4"/>
      <c r="DB1177" s="4"/>
      <c r="DC1177" s="4"/>
      <c r="DD1177" s="4"/>
      <c r="DE1177" s="4"/>
      <c r="DF1177" s="4"/>
      <c r="DG1177" s="4"/>
      <c r="DH1177" s="4"/>
      <c r="DI1177" s="4"/>
      <c r="DJ1177" s="4"/>
      <c r="DK1177" s="4"/>
      <c r="DL1177" s="4"/>
      <c r="DM1177" s="4"/>
      <c r="DN1177" s="4"/>
      <c r="DO1177" s="4"/>
      <c r="DP1177" s="4"/>
      <c r="DQ1177" s="4"/>
      <c r="DR1177" s="4"/>
      <c r="DS1177" s="4"/>
      <c r="DT1177" s="4"/>
      <c r="DU1177" s="4"/>
      <c r="DV1177" s="4"/>
      <c r="DW1177" s="4"/>
      <c r="DX1177" s="4"/>
      <c r="DY1177" s="4"/>
      <c r="DZ1177" s="4"/>
      <c r="EA1177" s="4"/>
      <c r="EB1177" s="4"/>
      <c r="EC1177" s="4"/>
      <c r="ED1177" s="4"/>
      <c r="EE1177" s="4"/>
      <c r="EF1177" s="4"/>
      <c r="EG1177" s="4"/>
      <c r="EH1177" s="4"/>
      <c r="EI1177" s="4"/>
      <c r="EJ1177" s="4"/>
      <c r="EK1177" s="4"/>
      <c r="EL1177" s="4"/>
      <c r="EM1177" s="4"/>
      <c r="EN1177" s="4"/>
      <c r="EO1177" s="4"/>
      <c r="EP1177" s="4"/>
      <c r="EQ1177" s="4"/>
      <c r="ER1177" s="4"/>
      <c r="ES1177" s="4"/>
      <c r="ET1177" s="4"/>
      <c r="EU1177" s="4"/>
      <c r="EV1177" s="4"/>
      <c r="EW1177" s="4"/>
      <c r="EX1177" s="4"/>
      <c r="EY1177" s="4"/>
      <c r="EZ1177" s="4"/>
      <c r="FA1177" s="4"/>
      <c r="FB1177" s="4"/>
      <c r="FC1177" s="4"/>
      <c r="FD1177" s="4"/>
      <c r="FE1177" s="4"/>
      <c r="FF1177" s="4"/>
      <c r="FG1177" s="4"/>
      <c r="FH1177" s="4"/>
      <c r="FI1177" s="4"/>
      <c r="FJ1177" s="4"/>
      <c r="FK1177" s="4"/>
      <c r="FL1177" s="4"/>
      <c r="FM1177" s="4"/>
      <c r="FN1177" s="4"/>
      <c r="FO1177" s="4"/>
      <c r="FP1177" s="4"/>
      <c r="FQ1177" s="4"/>
      <c r="FR1177" s="4"/>
      <c r="FS1177" s="4"/>
      <c r="FT1177" s="4"/>
      <c r="FU1177" s="4"/>
      <c r="FV1177" s="4"/>
      <c r="FW1177" s="4"/>
      <c r="FX1177" s="4"/>
      <c r="FY1177" s="4"/>
      <c r="FZ1177" s="4"/>
      <c r="GA1177" s="4"/>
      <c r="GB1177" s="4"/>
      <c r="GC1177" s="4"/>
      <c r="GD1177" s="4"/>
      <c r="GE1177" s="4"/>
      <c r="GF1177" s="4"/>
      <c r="GG1177" s="4"/>
      <c r="GH1177" s="4"/>
      <c r="GI1177" s="4"/>
      <c r="GJ1177" s="4"/>
      <c r="GK1177" s="4"/>
      <c r="GL1177" s="4"/>
      <c r="GM1177" s="4"/>
      <c r="GN1177" s="4"/>
      <c r="GO1177" s="4"/>
      <c r="GP1177" s="4"/>
      <c r="GQ1177" s="4"/>
      <c r="GR1177" s="4"/>
      <c r="GS1177" s="4"/>
      <c r="GT1177" s="4"/>
      <c r="GU1177" s="4"/>
      <c r="GV1177" s="4"/>
      <c r="GW1177" s="4"/>
      <c r="GX1177" s="4"/>
    </row>
    <row r="1178" spans="1:206" s="3" customFormat="1" x14ac:dyDescent="0.25">
      <c r="A1178" s="15"/>
      <c r="B1178" s="59"/>
      <c r="C1178" s="60"/>
      <c r="D1178" s="17"/>
      <c r="E1178" s="17"/>
      <c r="F1178" s="17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  <c r="BK1178" s="4"/>
      <c r="BL1178" s="4"/>
      <c r="BM1178" s="4"/>
      <c r="BN1178" s="4"/>
      <c r="BO1178" s="4"/>
      <c r="BP1178" s="4"/>
      <c r="BQ1178" s="4"/>
      <c r="BR1178" s="4"/>
      <c r="BS1178" s="4"/>
      <c r="BT1178" s="4"/>
      <c r="BU1178" s="4"/>
      <c r="BV1178" s="4"/>
      <c r="BW1178" s="4"/>
      <c r="BX1178" s="4"/>
      <c r="BY1178" s="4"/>
      <c r="BZ1178" s="4"/>
      <c r="CA1178" s="4"/>
      <c r="CB1178" s="4"/>
      <c r="CC1178" s="4"/>
      <c r="CD1178" s="4"/>
      <c r="CE1178" s="4"/>
      <c r="CF1178" s="4"/>
      <c r="CG1178" s="4"/>
      <c r="CH1178" s="4"/>
      <c r="CI1178" s="4"/>
      <c r="CJ1178" s="4"/>
      <c r="CK1178" s="4"/>
      <c r="CL1178" s="4"/>
      <c r="CM1178" s="4"/>
      <c r="CN1178" s="4"/>
      <c r="CO1178" s="4"/>
      <c r="CP1178" s="4"/>
      <c r="CQ1178" s="4"/>
      <c r="CR1178" s="4"/>
      <c r="CS1178" s="4"/>
      <c r="CT1178" s="4"/>
      <c r="CU1178" s="4"/>
      <c r="CV1178" s="4"/>
      <c r="CW1178" s="4"/>
      <c r="CX1178" s="4"/>
      <c r="CY1178" s="4"/>
      <c r="CZ1178" s="4"/>
      <c r="DA1178" s="4"/>
      <c r="DB1178" s="4"/>
      <c r="DC1178" s="4"/>
      <c r="DD1178" s="4"/>
      <c r="DE1178" s="4"/>
      <c r="DF1178" s="4"/>
      <c r="DG1178" s="4"/>
      <c r="DH1178" s="4"/>
      <c r="DI1178" s="4"/>
      <c r="DJ1178" s="4"/>
      <c r="DK1178" s="4"/>
      <c r="DL1178" s="4"/>
      <c r="DM1178" s="4"/>
      <c r="DN1178" s="4"/>
      <c r="DO1178" s="4"/>
      <c r="DP1178" s="4"/>
      <c r="DQ1178" s="4"/>
      <c r="DR1178" s="4"/>
      <c r="DS1178" s="4"/>
      <c r="DT1178" s="4"/>
      <c r="DU1178" s="4"/>
      <c r="DV1178" s="4"/>
      <c r="DW1178" s="4"/>
      <c r="DX1178" s="4"/>
      <c r="DY1178" s="4"/>
      <c r="DZ1178" s="4"/>
      <c r="EA1178" s="4"/>
      <c r="EB1178" s="4"/>
      <c r="EC1178" s="4"/>
      <c r="ED1178" s="4"/>
      <c r="EE1178" s="4"/>
      <c r="EF1178" s="4"/>
      <c r="EG1178" s="4"/>
      <c r="EH1178" s="4"/>
      <c r="EI1178" s="4"/>
      <c r="EJ1178" s="4"/>
      <c r="EK1178" s="4"/>
      <c r="EL1178" s="4"/>
      <c r="EM1178" s="4"/>
      <c r="EN1178" s="4"/>
      <c r="EO1178" s="4"/>
      <c r="EP1178" s="4"/>
      <c r="EQ1178" s="4"/>
      <c r="ER1178" s="4"/>
      <c r="ES1178" s="4"/>
      <c r="ET1178" s="4"/>
      <c r="EU1178" s="4"/>
      <c r="EV1178" s="4"/>
      <c r="EW1178" s="4"/>
      <c r="EX1178" s="4"/>
      <c r="EY1178" s="4"/>
      <c r="EZ1178" s="4"/>
      <c r="FA1178" s="4"/>
      <c r="FB1178" s="4"/>
      <c r="FC1178" s="4"/>
      <c r="FD1178" s="4"/>
      <c r="FE1178" s="4"/>
      <c r="FF1178" s="4"/>
      <c r="FG1178" s="4"/>
      <c r="FH1178" s="4"/>
      <c r="FI1178" s="4"/>
      <c r="FJ1178" s="4"/>
      <c r="FK1178" s="4"/>
      <c r="FL1178" s="4"/>
      <c r="FM1178" s="4"/>
      <c r="FN1178" s="4"/>
      <c r="FO1178" s="4"/>
      <c r="FP1178" s="4"/>
      <c r="FQ1178" s="4"/>
      <c r="FR1178" s="4"/>
      <c r="FS1178" s="4"/>
      <c r="FT1178" s="4"/>
      <c r="FU1178" s="4"/>
      <c r="FV1178" s="4"/>
      <c r="FW1178" s="4"/>
      <c r="FX1178" s="4"/>
      <c r="FY1178" s="4"/>
      <c r="FZ1178" s="4"/>
      <c r="GA1178" s="4"/>
      <c r="GB1178" s="4"/>
      <c r="GC1178" s="4"/>
      <c r="GD1178" s="4"/>
      <c r="GE1178" s="4"/>
      <c r="GF1178" s="4"/>
      <c r="GG1178" s="4"/>
      <c r="GH1178" s="4"/>
      <c r="GI1178" s="4"/>
      <c r="GJ1178" s="4"/>
      <c r="GK1178" s="4"/>
      <c r="GL1178" s="4"/>
      <c r="GM1178" s="4"/>
      <c r="GN1178" s="4"/>
      <c r="GO1178" s="4"/>
      <c r="GP1178" s="4"/>
      <c r="GQ1178" s="4"/>
      <c r="GR1178" s="4"/>
      <c r="GS1178" s="4"/>
      <c r="GT1178" s="4"/>
      <c r="GU1178" s="4"/>
      <c r="GV1178" s="4"/>
      <c r="GW1178" s="4"/>
      <c r="GX1178" s="4"/>
    </row>
    <row r="1179" spans="1:206" s="3" customFormat="1" x14ac:dyDescent="0.25">
      <c r="A1179" s="15"/>
      <c r="B1179" s="59"/>
      <c r="C1179" s="60"/>
      <c r="D1179" s="17"/>
      <c r="E1179" s="17"/>
      <c r="F1179" s="17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  <c r="BK1179" s="4"/>
      <c r="BL1179" s="4"/>
      <c r="BM1179" s="4"/>
      <c r="BN1179" s="4"/>
      <c r="BO1179" s="4"/>
      <c r="BP1179" s="4"/>
      <c r="BQ1179" s="4"/>
      <c r="BR1179" s="4"/>
      <c r="BS1179" s="4"/>
      <c r="BT1179" s="4"/>
      <c r="BU1179" s="4"/>
      <c r="BV1179" s="4"/>
      <c r="BW1179" s="4"/>
      <c r="BX1179" s="4"/>
      <c r="BY1179" s="4"/>
      <c r="BZ1179" s="4"/>
      <c r="CA1179" s="4"/>
      <c r="CB1179" s="4"/>
      <c r="CC1179" s="4"/>
      <c r="CD1179" s="4"/>
      <c r="CE1179" s="4"/>
      <c r="CF1179" s="4"/>
      <c r="CG1179" s="4"/>
      <c r="CH1179" s="4"/>
      <c r="CI1179" s="4"/>
      <c r="CJ1179" s="4"/>
      <c r="CK1179" s="4"/>
      <c r="CL1179" s="4"/>
      <c r="CM1179" s="4"/>
      <c r="CN1179" s="4"/>
      <c r="CO1179" s="4"/>
      <c r="CP1179" s="4"/>
      <c r="CQ1179" s="4"/>
      <c r="CR1179" s="4"/>
      <c r="CS1179" s="4"/>
      <c r="CT1179" s="4"/>
      <c r="CU1179" s="4"/>
      <c r="CV1179" s="4"/>
      <c r="CW1179" s="4"/>
      <c r="CX1179" s="4"/>
      <c r="CY1179" s="4"/>
      <c r="CZ1179" s="4"/>
      <c r="DA1179" s="4"/>
      <c r="DB1179" s="4"/>
      <c r="DC1179" s="4"/>
      <c r="DD1179" s="4"/>
      <c r="DE1179" s="4"/>
      <c r="DF1179" s="4"/>
      <c r="DG1179" s="4"/>
      <c r="DH1179" s="4"/>
      <c r="DI1179" s="4"/>
      <c r="DJ1179" s="4"/>
      <c r="DK1179" s="4"/>
      <c r="DL1179" s="4"/>
      <c r="DM1179" s="4"/>
      <c r="DN1179" s="4"/>
      <c r="DO1179" s="4"/>
      <c r="DP1179" s="4"/>
      <c r="DQ1179" s="4"/>
      <c r="DR1179" s="4"/>
      <c r="DS1179" s="4"/>
      <c r="DT1179" s="4"/>
      <c r="DU1179" s="4"/>
      <c r="DV1179" s="4"/>
      <c r="DW1179" s="4"/>
      <c r="DX1179" s="4"/>
      <c r="DY1179" s="4"/>
      <c r="DZ1179" s="4"/>
      <c r="EA1179" s="4"/>
      <c r="EB1179" s="4"/>
      <c r="EC1179" s="4"/>
      <c r="ED1179" s="4"/>
      <c r="EE1179" s="4"/>
      <c r="EF1179" s="4"/>
      <c r="EG1179" s="4"/>
      <c r="EH1179" s="4"/>
      <c r="EI1179" s="4"/>
      <c r="EJ1179" s="4"/>
      <c r="EK1179" s="4"/>
      <c r="EL1179" s="4"/>
      <c r="EM1179" s="4"/>
      <c r="EN1179" s="4"/>
      <c r="EO1179" s="4"/>
      <c r="EP1179" s="4"/>
      <c r="EQ1179" s="4"/>
      <c r="ER1179" s="4"/>
      <c r="ES1179" s="4"/>
      <c r="ET1179" s="4"/>
      <c r="EU1179" s="4"/>
      <c r="EV1179" s="4"/>
      <c r="EW1179" s="4"/>
      <c r="EX1179" s="4"/>
      <c r="EY1179" s="4"/>
      <c r="EZ1179" s="4"/>
      <c r="FA1179" s="4"/>
      <c r="FB1179" s="4"/>
      <c r="FC1179" s="4"/>
      <c r="FD1179" s="4"/>
      <c r="FE1179" s="4"/>
      <c r="FF1179" s="4"/>
      <c r="FG1179" s="4"/>
      <c r="FH1179" s="4"/>
      <c r="FI1179" s="4"/>
      <c r="FJ1179" s="4"/>
      <c r="FK1179" s="4"/>
      <c r="FL1179" s="4"/>
      <c r="FM1179" s="4"/>
      <c r="FN1179" s="4"/>
      <c r="FO1179" s="4"/>
      <c r="FP1179" s="4"/>
      <c r="FQ1179" s="4"/>
      <c r="FR1179" s="4"/>
      <c r="FS1179" s="4"/>
      <c r="FT1179" s="4"/>
      <c r="FU1179" s="4"/>
      <c r="FV1179" s="4"/>
      <c r="FW1179" s="4"/>
      <c r="FX1179" s="4"/>
      <c r="FY1179" s="4"/>
      <c r="FZ1179" s="4"/>
      <c r="GA1179" s="4"/>
      <c r="GB1179" s="4"/>
      <c r="GC1179" s="4"/>
      <c r="GD1179" s="4"/>
      <c r="GE1179" s="4"/>
      <c r="GF1179" s="4"/>
      <c r="GG1179" s="4"/>
      <c r="GH1179" s="4"/>
      <c r="GI1179" s="4"/>
      <c r="GJ1179" s="4"/>
      <c r="GK1179" s="4"/>
      <c r="GL1179" s="4"/>
      <c r="GM1179" s="4"/>
      <c r="GN1179" s="4"/>
      <c r="GO1179" s="4"/>
      <c r="GP1179" s="4"/>
      <c r="GQ1179" s="4"/>
      <c r="GR1179" s="4"/>
      <c r="GS1179" s="4"/>
      <c r="GT1179" s="4"/>
      <c r="GU1179" s="4"/>
      <c r="GV1179" s="4"/>
      <c r="GW1179" s="4"/>
      <c r="GX1179" s="4"/>
    </row>
    <row r="1180" spans="1:206" s="3" customFormat="1" x14ac:dyDescent="0.25">
      <c r="A1180" s="15"/>
      <c r="B1180" s="59"/>
      <c r="C1180" s="60"/>
      <c r="D1180" s="17"/>
      <c r="E1180" s="17"/>
      <c r="F1180" s="17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  <c r="BK1180" s="4"/>
      <c r="BL1180" s="4"/>
      <c r="BM1180" s="4"/>
      <c r="BN1180" s="4"/>
      <c r="BO1180" s="4"/>
      <c r="BP1180" s="4"/>
      <c r="BQ1180" s="4"/>
      <c r="BR1180" s="4"/>
      <c r="BS1180" s="4"/>
      <c r="BT1180" s="4"/>
      <c r="BU1180" s="4"/>
      <c r="BV1180" s="4"/>
      <c r="BW1180" s="4"/>
      <c r="BX1180" s="4"/>
      <c r="BY1180" s="4"/>
      <c r="BZ1180" s="4"/>
      <c r="CA1180" s="4"/>
      <c r="CB1180" s="4"/>
      <c r="CC1180" s="4"/>
      <c r="CD1180" s="4"/>
      <c r="CE1180" s="4"/>
      <c r="CF1180" s="4"/>
      <c r="CG1180" s="4"/>
      <c r="CH1180" s="4"/>
      <c r="CI1180" s="4"/>
      <c r="CJ1180" s="4"/>
      <c r="CK1180" s="4"/>
      <c r="CL1180" s="4"/>
      <c r="CM1180" s="4"/>
      <c r="CN1180" s="4"/>
      <c r="CO1180" s="4"/>
      <c r="CP1180" s="4"/>
      <c r="CQ1180" s="4"/>
      <c r="CR1180" s="4"/>
      <c r="CS1180" s="4"/>
      <c r="CT1180" s="4"/>
      <c r="CU1180" s="4"/>
      <c r="CV1180" s="4"/>
      <c r="CW1180" s="4"/>
      <c r="CX1180" s="4"/>
      <c r="CY1180" s="4"/>
      <c r="CZ1180" s="4"/>
      <c r="DA1180" s="4"/>
      <c r="DB1180" s="4"/>
      <c r="DC1180" s="4"/>
      <c r="DD1180" s="4"/>
      <c r="DE1180" s="4"/>
      <c r="DF1180" s="4"/>
      <c r="DG1180" s="4"/>
      <c r="DH1180" s="4"/>
      <c r="DI1180" s="4"/>
      <c r="DJ1180" s="4"/>
      <c r="DK1180" s="4"/>
      <c r="DL1180" s="4"/>
      <c r="DM1180" s="4"/>
      <c r="DN1180" s="4"/>
      <c r="DO1180" s="4"/>
      <c r="DP1180" s="4"/>
      <c r="DQ1180" s="4"/>
      <c r="DR1180" s="4"/>
      <c r="DS1180" s="4"/>
      <c r="DT1180" s="4"/>
      <c r="DU1180" s="4"/>
      <c r="DV1180" s="4"/>
      <c r="DW1180" s="4"/>
      <c r="DX1180" s="4"/>
      <c r="DY1180" s="4"/>
      <c r="DZ1180" s="4"/>
      <c r="EA1180" s="4"/>
      <c r="EB1180" s="4"/>
      <c r="EC1180" s="4"/>
      <c r="ED1180" s="4"/>
      <c r="EE1180" s="4"/>
      <c r="EF1180" s="4"/>
      <c r="EG1180" s="4"/>
      <c r="EH1180" s="4"/>
      <c r="EI1180" s="4"/>
      <c r="EJ1180" s="4"/>
      <c r="EK1180" s="4"/>
      <c r="EL1180" s="4"/>
      <c r="EM1180" s="4"/>
      <c r="EN1180" s="4"/>
      <c r="EO1180" s="4"/>
      <c r="EP1180" s="4"/>
      <c r="EQ1180" s="4"/>
      <c r="ER1180" s="4"/>
      <c r="ES1180" s="4"/>
      <c r="ET1180" s="4"/>
      <c r="EU1180" s="4"/>
      <c r="EV1180" s="4"/>
      <c r="EW1180" s="4"/>
      <c r="EX1180" s="4"/>
      <c r="EY1180" s="4"/>
      <c r="EZ1180" s="4"/>
      <c r="FA1180" s="4"/>
      <c r="FB1180" s="4"/>
      <c r="FC1180" s="4"/>
      <c r="FD1180" s="4"/>
      <c r="FE1180" s="4"/>
      <c r="FF1180" s="4"/>
      <c r="FG1180" s="4"/>
      <c r="FH1180" s="4"/>
      <c r="FI1180" s="4"/>
      <c r="FJ1180" s="4"/>
      <c r="FK1180" s="4"/>
      <c r="FL1180" s="4"/>
      <c r="FM1180" s="4"/>
      <c r="FN1180" s="4"/>
      <c r="FO1180" s="4"/>
      <c r="FP1180" s="4"/>
      <c r="FQ1180" s="4"/>
      <c r="FR1180" s="4"/>
      <c r="FS1180" s="4"/>
      <c r="FT1180" s="4"/>
      <c r="FU1180" s="4"/>
      <c r="FV1180" s="4"/>
      <c r="FW1180" s="4"/>
      <c r="FX1180" s="4"/>
      <c r="FY1180" s="4"/>
      <c r="FZ1180" s="4"/>
      <c r="GA1180" s="4"/>
      <c r="GB1180" s="4"/>
      <c r="GC1180" s="4"/>
      <c r="GD1180" s="4"/>
      <c r="GE1180" s="4"/>
      <c r="GF1180" s="4"/>
      <c r="GG1180" s="4"/>
      <c r="GH1180" s="4"/>
      <c r="GI1180" s="4"/>
      <c r="GJ1180" s="4"/>
      <c r="GK1180" s="4"/>
      <c r="GL1180" s="4"/>
      <c r="GM1180" s="4"/>
      <c r="GN1180" s="4"/>
      <c r="GO1180" s="4"/>
      <c r="GP1180" s="4"/>
      <c r="GQ1180" s="4"/>
      <c r="GR1180" s="4"/>
      <c r="GS1180" s="4"/>
      <c r="GT1180" s="4"/>
      <c r="GU1180" s="4"/>
      <c r="GV1180" s="4"/>
      <c r="GW1180" s="4"/>
      <c r="GX1180" s="4"/>
    </row>
    <row r="1181" spans="1:206" s="3" customFormat="1" x14ac:dyDescent="0.25">
      <c r="A1181" s="15"/>
      <c r="B1181" s="59"/>
      <c r="C1181" s="60"/>
      <c r="D1181" s="17"/>
      <c r="E1181" s="17"/>
      <c r="F1181" s="17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  <c r="BK1181" s="4"/>
      <c r="BL1181" s="4"/>
      <c r="BM1181" s="4"/>
      <c r="BN1181" s="4"/>
      <c r="BO1181" s="4"/>
      <c r="BP1181" s="4"/>
      <c r="BQ1181" s="4"/>
      <c r="BR1181" s="4"/>
      <c r="BS1181" s="4"/>
      <c r="BT1181" s="4"/>
      <c r="BU1181" s="4"/>
      <c r="BV1181" s="4"/>
      <c r="BW1181" s="4"/>
      <c r="BX1181" s="4"/>
      <c r="BY1181" s="4"/>
      <c r="BZ1181" s="4"/>
      <c r="CA1181" s="4"/>
      <c r="CB1181" s="4"/>
      <c r="CC1181" s="4"/>
      <c r="CD1181" s="4"/>
      <c r="CE1181" s="4"/>
      <c r="CF1181" s="4"/>
      <c r="CG1181" s="4"/>
      <c r="CH1181" s="4"/>
      <c r="CI1181" s="4"/>
      <c r="CJ1181" s="4"/>
      <c r="CK1181" s="4"/>
      <c r="CL1181" s="4"/>
      <c r="CM1181" s="4"/>
      <c r="CN1181" s="4"/>
      <c r="CO1181" s="4"/>
      <c r="CP1181" s="4"/>
      <c r="CQ1181" s="4"/>
      <c r="CR1181" s="4"/>
      <c r="CS1181" s="4"/>
      <c r="CT1181" s="4"/>
      <c r="CU1181" s="4"/>
      <c r="CV1181" s="4"/>
      <c r="CW1181" s="4"/>
      <c r="CX1181" s="4"/>
      <c r="CY1181" s="4"/>
      <c r="CZ1181" s="4"/>
      <c r="DA1181" s="4"/>
      <c r="DB1181" s="4"/>
      <c r="DC1181" s="4"/>
      <c r="DD1181" s="4"/>
      <c r="DE1181" s="4"/>
      <c r="DF1181" s="4"/>
      <c r="DG1181" s="4"/>
      <c r="DH1181" s="4"/>
      <c r="DI1181" s="4"/>
      <c r="DJ1181" s="4"/>
      <c r="DK1181" s="4"/>
      <c r="DL1181" s="4"/>
      <c r="DM1181" s="4"/>
      <c r="DN1181" s="4"/>
      <c r="DO1181" s="4"/>
      <c r="DP1181" s="4"/>
      <c r="DQ1181" s="4"/>
      <c r="DR1181" s="4"/>
      <c r="DS1181" s="4"/>
      <c r="DT1181" s="4"/>
      <c r="DU1181" s="4"/>
      <c r="DV1181" s="4"/>
      <c r="DW1181" s="4"/>
      <c r="DX1181" s="4"/>
      <c r="DY1181" s="4"/>
      <c r="DZ1181" s="4"/>
      <c r="EA1181" s="4"/>
      <c r="EB1181" s="4"/>
      <c r="EC1181" s="4"/>
      <c r="ED1181" s="4"/>
      <c r="EE1181" s="4"/>
      <c r="EF1181" s="4"/>
      <c r="EG1181" s="4"/>
      <c r="EH1181" s="4"/>
      <c r="EI1181" s="4"/>
      <c r="EJ1181" s="4"/>
      <c r="EK1181" s="4"/>
      <c r="EL1181" s="4"/>
      <c r="EM1181" s="4"/>
      <c r="EN1181" s="4"/>
      <c r="EO1181" s="4"/>
      <c r="EP1181" s="4"/>
      <c r="EQ1181" s="4"/>
      <c r="ER1181" s="4"/>
      <c r="ES1181" s="4"/>
      <c r="ET1181" s="4"/>
      <c r="EU1181" s="4"/>
      <c r="EV1181" s="4"/>
      <c r="EW1181" s="4"/>
      <c r="EX1181" s="4"/>
      <c r="EY1181" s="4"/>
      <c r="EZ1181" s="4"/>
      <c r="FA1181" s="4"/>
      <c r="FB1181" s="4"/>
      <c r="FC1181" s="4"/>
      <c r="FD1181" s="4"/>
      <c r="FE1181" s="4"/>
      <c r="FF1181" s="4"/>
      <c r="FG1181" s="4"/>
      <c r="FH1181" s="4"/>
      <c r="FI1181" s="4"/>
      <c r="FJ1181" s="4"/>
      <c r="FK1181" s="4"/>
      <c r="FL1181" s="4"/>
      <c r="FM1181" s="4"/>
      <c r="FN1181" s="4"/>
      <c r="FO1181" s="4"/>
      <c r="FP1181" s="4"/>
      <c r="FQ1181" s="4"/>
      <c r="FR1181" s="4"/>
      <c r="FS1181" s="4"/>
      <c r="FT1181" s="4"/>
      <c r="FU1181" s="4"/>
      <c r="FV1181" s="4"/>
      <c r="FW1181" s="4"/>
      <c r="FX1181" s="4"/>
      <c r="FY1181" s="4"/>
      <c r="FZ1181" s="4"/>
      <c r="GA1181" s="4"/>
      <c r="GB1181" s="4"/>
      <c r="GC1181" s="4"/>
      <c r="GD1181" s="4"/>
      <c r="GE1181" s="4"/>
      <c r="GF1181" s="4"/>
      <c r="GG1181" s="4"/>
      <c r="GH1181" s="4"/>
      <c r="GI1181" s="4"/>
      <c r="GJ1181" s="4"/>
      <c r="GK1181" s="4"/>
      <c r="GL1181" s="4"/>
      <c r="GM1181" s="4"/>
      <c r="GN1181" s="4"/>
      <c r="GO1181" s="4"/>
      <c r="GP1181" s="4"/>
      <c r="GQ1181" s="4"/>
      <c r="GR1181" s="4"/>
      <c r="GS1181" s="4"/>
      <c r="GT1181" s="4"/>
      <c r="GU1181" s="4"/>
      <c r="GV1181" s="4"/>
      <c r="GW1181" s="4"/>
      <c r="GX1181" s="4"/>
    </row>
    <row r="1182" spans="1:206" s="3" customFormat="1" x14ac:dyDescent="0.25">
      <c r="A1182" s="15"/>
      <c r="B1182" s="59"/>
      <c r="C1182" s="60"/>
      <c r="D1182" s="17"/>
      <c r="E1182" s="17"/>
      <c r="F1182" s="17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  <c r="BK1182" s="4"/>
      <c r="BL1182" s="4"/>
      <c r="BM1182" s="4"/>
      <c r="BN1182" s="4"/>
      <c r="BO1182" s="4"/>
      <c r="BP1182" s="4"/>
      <c r="BQ1182" s="4"/>
      <c r="BR1182" s="4"/>
      <c r="BS1182" s="4"/>
      <c r="BT1182" s="4"/>
      <c r="BU1182" s="4"/>
      <c r="BV1182" s="4"/>
      <c r="BW1182" s="4"/>
      <c r="BX1182" s="4"/>
      <c r="BY1182" s="4"/>
      <c r="BZ1182" s="4"/>
      <c r="CA1182" s="4"/>
      <c r="CB1182" s="4"/>
      <c r="CC1182" s="4"/>
      <c r="CD1182" s="4"/>
      <c r="CE1182" s="4"/>
      <c r="CF1182" s="4"/>
      <c r="CG1182" s="4"/>
      <c r="CH1182" s="4"/>
      <c r="CI1182" s="4"/>
      <c r="CJ1182" s="4"/>
      <c r="CK1182" s="4"/>
      <c r="CL1182" s="4"/>
      <c r="CM1182" s="4"/>
      <c r="CN1182" s="4"/>
      <c r="CO1182" s="4"/>
      <c r="CP1182" s="4"/>
      <c r="CQ1182" s="4"/>
      <c r="CR1182" s="4"/>
      <c r="CS1182" s="4"/>
      <c r="CT1182" s="4"/>
      <c r="CU1182" s="4"/>
      <c r="CV1182" s="4"/>
      <c r="CW1182" s="4"/>
      <c r="CX1182" s="4"/>
      <c r="CY1182" s="4"/>
      <c r="CZ1182" s="4"/>
      <c r="DA1182" s="4"/>
      <c r="DB1182" s="4"/>
      <c r="DC1182" s="4"/>
      <c r="DD1182" s="4"/>
      <c r="DE1182" s="4"/>
      <c r="DF1182" s="4"/>
      <c r="DG1182" s="4"/>
      <c r="DH1182" s="4"/>
      <c r="DI1182" s="4"/>
      <c r="DJ1182" s="4"/>
      <c r="DK1182" s="4"/>
      <c r="DL1182" s="4"/>
      <c r="DM1182" s="4"/>
      <c r="DN1182" s="4"/>
      <c r="DO1182" s="4"/>
      <c r="DP1182" s="4"/>
      <c r="DQ1182" s="4"/>
      <c r="DR1182" s="4"/>
      <c r="DS1182" s="4"/>
      <c r="DT1182" s="4"/>
      <c r="DU1182" s="4"/>
      <c r="DV1182" s="4"/>
      <c r="DW1182" s="4"/>
      <c r="DX1182" s="4"/>
      <c r="DY1182" s="4"/>
      <c r="DZ1182" s="4"/>
      <c r="EA1182" s="4"/>
      <c r="EB1182" s="4"/>
      <c r="EC1182" s="4"/>
      <c r="ED1182" s="4"/>
      <c r="EE1182" s="4"/>
      <c r="EF1182" s="4"/>
      <c r="EG1182" s="4"/>
      <c r="EH1182" s="4"/>
      <c r="EI1182" s="4"/>
      <c r="EJ1182" s="4"/>
      <c r="EK1182" s="4"/>
      <c r="EL1182" s="4"/>
      <c r="EM1182" s="4"/>
      <c r="EN1182" s="4"/>
      <c r="EO1182" s="4"/>
      <c r="EP1182" s="4"/>
      <c r="EQ1182" s="4"/>
      <c r="ER1182" s="4"/>
      <c r="ES1182" s="4"/>
      <c r="ET1182" s="4"/>
      <c r="EU1182" s="4"/>
      <c r="EV1182" s="4"/>
      <c r="EW1182" s="4"/>
      <c r="EX1182" s="4"/>
      <c r="EY1182" s="4"/>
      <c r="EZ1182" s="4"/>
      <c r="FA1182" s="4"/>
      <c r="FB1182" s="4"/>
      <c r="FC1182" s="4"/>
      <c r="FD1182" s="4"/>
      <c r="FE1182" s="4"/>
      <c r="FF1182" s="4"/>
      <c r="FG1182" s="4"/>
      <c r="FH1182" s="4"/>
      <c r="FI1182" s="4"/>
      <c r="FJ1182" s="4"/>
      <c r="FK1182" s="4"/>
      <c r="FL1182" s="4"/>
      <c r="FM1182" s="4"/>
      <c r="FN1182" s="4"/>
      <c r="FO1182" s="4"/>
      <c r="FP1182" s="4"/>
      <c r="FQ1182" s="4"/>
      <c r="FR1182" s="4"/>
      <c r="FS1182" s="4"/>
      <c r="FT1182" s="4"/>
      <c r="FU1182" s="4"/>
      <c r="FV1182" s="4"/>
      <c r="FW1182" s="4"/>
      <c r="FX1182" s="4"/>
      <c r="FY1182" s="4"/>
      <c r="FZ1182" s="4"/>
      <c r="GA1182" s="4"/>
      <c r="GB1182" s="4"/>
      <c r="GC1182" s="4"/>
      <c r="GD1182" s="4"/>
      <c r="GE1182" s="4"/>
      <c r="GF1182" s="4"/>
      <c r="GG1182" s="4"/>
      <c r="GH1182" s="4"/>
      <c r="GI1182" s="4"/>
      <c r="GJ1182" s="4"/>
      <c r="GK1182" s="4"/>
      <c r="GL1182" s="4"/>
      <c r="GM1182" s="4"/>
      <c r="GN1182" s="4"/>
      <c r="GO1182" s="4"/>
      <c r="GP1182" s="4"/>
      <c r="GQ1182" s="4"/>
      <c r="GR1182" s="4"/>
      <c r="GS1182" s="4"/>
      <c r="GT1182" s="4"/>
      <c r="GU1182" s="4"/>
      <c r="GV1182" s="4"/>
      <c r="GW1182" s="4"/>
      <c r="GX1182" s="4"/>
    </row>
    <row r="1183" spans="1:206" s="3" customFormat="1" x14ac:dyDescent="0.25">
      <c r="A1183" s="15"/>
      <c r="B1183" s="59"/>
      <c r="C1183" s="60"/>
      <c r="D1183" s="17"/>
      <c r="E1183" s="17"/>
      <c r="F1183" s="17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  <c r="DR1183" s="4"/>
      <c r="DS1183" s="4"/>
      <c r="DT1183" s="4"/>
      <c r="DU1183" s="4"/>
      <c r="DV1183" s="4"/>
      <c r="DW1183" s="4"/>
      <c r="DX1183" s="4"/>
      <c r="DY1183" s="4"/>
      <c r="DZ1183" s="4"/>
      <c r="EA1183" s="4"/>
      <c r="EB1183" s="4"/>
      <c r="EC1183" s="4"/>
      <c r="ED1183" s="4"/>
      <c r="EE1183" s="4"/>
      <c r="EF1183" s="4"/>
      <c r="EG1183" s="4"/>
      <c r="EH1183" s="4"/>
      <c r="EI1183" s="4"/>
      <c r="EJ1183" s="4"/>
      <c r="EK1183" s="4"/>
      <c r="EL1183" s="4"/>
      <c r="EM1183" s="4"/>
      <c r="EN1183" s="4"/>
      <c r="EO1183" s="4"/>
      <c r="EP1183" s="4"/>
      <c r="EQ1183" s="4"/>
      <c r="ER1183" s="4"/>
      <c r="ES1183" s="4"/>
      <c r="ET1183" s="4"/>
      <c r="EU1183" s="4"/>
      <c r="EV1183" s="4"/>
      <c r="EW1183" s="4"/>
      <c r="EX1183" s="4"/>
      <c r="EY1183" s="4"/>
      <c r="EZ1183" s="4"/>
      <c r="FA1183" s="4"/>
      <c r="FB1183" s="4"/>
      <c r="FC1183" s="4"/>
      <c r="FD1183" s="4"/>
      <c r="FE1183" s="4"/>
      <c r="FF1183" s="4"/>
      <c r="FG1183" s="4"/>
      <c r="FH1183" s="4"/>
      <c r="FI1183" s="4"/>
      <c r="FJ1183" s="4"/>
      <c r="FK1183" s="4"/>
      <c r="FL1183" s="4"/>
      <c r="FM1183" s="4"/>
      <c r="FN1183" s="4"/>
      <c r="FO1183" s="4"/>
      <c r="FP1183" s="4"/>
      <c r="FQ1183" s="4"/>
      <c r="FR1183" s="4"/>
      <c r="FS1183" s="4"/>
      <c r="FT1183" s="4"/>
      <c r="FU1183" s="4"/>
      <c r="FV1183" s="4"/>
      <c r="FW1183" s="4"/>
      <c r="FX1183" s="4"/>
      <c r="FY1183" s="4"/>
      <c r="FZ1183" s="4"/>
      <c r="GA1183" s="4"/>
      <c r="GB1183" s="4"/>
      <c r="GC1183" s="4"/>
      <c r="GD1183" s="4"/>
      <c r="GE1183" s="4"/>
      <c r="GF1183" s="4"/>
      <c r="GG1183" s="4"/>
      <c r="GH1183" s="4"/>
      <c r="GI1183" s="4"/>
      <c r="GJ1183" s="4"/>
      <c r="GK1183" s="4"/>
      <c r="GL1183" s="4"/>
      <c r="GM1183" s="4"/>
      <c r="GN1183" s="4"/>
      <c r="GO1183" s="4"/>
      <c r="GP1183" s="4"/>
      <c r="GQ1183" s="4"/>
      <c r="GR1183" s="4"/>
      <c r="GS1183" s="4"/>
      <c r="GT1183" s="4"/>
      <c r="GU1183" s="4"/>
      <c r="GV1183" s="4"/>
      <c r="GW1183" s="4"/>
      <c r="GX1183" s="4"/>
    </row>
    <row r="1184" spans="1:206" s="3" customFormat="1" x14ac:dyDescent="0.25">
      <c r="A1184" s="15"/>
      <c r="B1184" s="59"/>
      <c r="C1184" s="60"/>
      <c r="D1184" s="17"/>
      <c r="E1184" s="17"/>
      <c r="F1184" s="17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  <c r="BK1184" s="4"/>
      <c r="BL1184" s="4"/>
      <c r="BM1184" s="4"/>
      <c r="BN1184" s="4"/>
      <c r="BO1184" s="4"/>
      <c r="BP1184" s="4"/>
      <c r="BQ1184" s="4"/>
      <c r="BR1184" s="4"/>
      <c r="BS1184" s="4"/>
      <c r="BT1184" s="4"/>
      <c r="BU1184" s="4"/>
      <c r="BV1184" s="4"/>
      <c r="BW1184" s="4"/>
      <c r="BX1184" s="4"/>
      <c r="BY1184" s="4"/>
      <c r="BZ1184" s="4"/>
      <c r="CA1184" s="4"/>
      <c r="CB1184" s="4"/>
      <c r="CC1184" s="4"/>
      <c r="CD1184" s="4"/>
      <c r="CE1184" s="4"/>
      <c r="CF1184" s="4"/>
      <c r="CG1184" s="4"/>
      <c r="CH1184" s="4"/>
      <c r="CI1184" s="4"/>
      <c r="CJ1184" s="4"/>
      <c r="CK1184" s="4"/>
      <c r="CL1184" s="4"/>
      <c r="CM1184" s="4"/>
      <c r="CN1184" s="4"/>
      <c r="CO1184" s="4"/>
      <c r="CP1184" s="4"/>
      <c r="CQ1184" s="4"/>
      <c r="CR1184" s="4"/>
      <c r="CS1184" s="4"/>
      <c r="CT1184" s="4"/>
      <c r="CU1184" s="4"/>
      <c r="CV1184" s="4"/>
      <c r="CW1184" s="4"/>
      <c r="CX1184" s="4"/>
      <c r="CY1184" s="4"/>
      <c r="CZ1184" s="4"/>
      <c r="DA1184" s="4"/>
      <c r="DB1184" s="4"/>
      <c r="DC1184" s="4"/>
      <c r="DD1184" s="4"/>
      <c r="DE1184" s="4"/>
      <c r="DF1184" s="4"/>
      <c r="DG1184" s="4"/>
      <c r="DH1184" s="4"/>
      <c r="DI1184" s="4"/>
      <c r="DJ1184" s="4"/>
      <c r="DK1184" s="4"/>
      <c r="DL1184" s="4"/>
      <c r="DM1184" s="4"/>
      <c r="DN1184" s="4"/>
      <c r="DO1184" s="4"/>
      <c r="DP1184" s="4"/>
      <c r="DQ1184" s="4"/>
      <c r="DR1184" s="4"/>
      <c r="DS1184" s="4"/>
      <c r="DT1184" s="4"/>
      <c r="DU1184" s="4"/>
      <c r="DV1184" s="4"/>
      <c r="DW1184" s="4"/>
      <c r="DX1184" s="4"/>
      <c r="DY1184" s="4"/>
      <c r="DZ1184" s="4"/>
      <c r="EA1184" s="4"/>
      <c r="EB1184" s="4"/>
      <c r="EC1184" s="4"/>
      <c r="ED1184" s="4"/>
      <c r="EE1184" s="4"/>
      <c r="EF1184" s="4"/>
      <c r="EG1184" s="4"/>
      <c r="EH1184" s="4"/>
      <c r="EI1184" s="4"/>
      <c r="EJ1184" s="4"/>
      <c r="EK1184" s="4"/>
      <c r="EL1184" s="4"/>
      <c r="EM1184" s="4"/>
      <c r="EN1184" s="4"/>
      <c r="EO1184" s="4"/>
      <c r="EP1184" s="4"/>
      <c r="EQ1184" s="4"/>
      <c r="ER1184" s="4"/>
      <c r="ES1184" s="4"/>
      <c r="ET1184" s="4"/>
      <c r="EU1184" s="4"/>
      <c r="EV1184" s="4"/>
      <c r="EW1184" s="4"/>
      <c r="EX1184" s="4"/>
      <c r="EY1184" s="4"/>
      <c r="EZ1184" s="4"/>
      <c r="FA1184" s="4"/>
      <c r="FB1184" s="4"/>
      <c r="FC1184" s="4"/>
      <c r="FD1184" s="4"/>
      <c r="FE1184" s="4"/>
      <c r="FF1184" s="4"/>
      <c r="FG1184" s="4"/>
      <c r="FH1184" s="4"/>
      <c r="FI1184" s="4"/>
      <c r="FJ1184" s="4"/>
      <c r="FK1184" s="4"/>
      <c r="FL1184" s="4"/>
      <c r="FM1184" s="4"/>
      <c r="FN1184" s="4"/>
      <c r="FO1184" s="4"/>
      <c r="FP1184" s="4"/>
      <c r="FQ1184" s="4"/>
      <c r="FR1184" s="4"/>
      <c r="FS1184" s="4"/>
      <c r="FT1184" s="4"/>
      <c r="FU1184" s="4"/>
      <c r="FV1184" s="4"/>
      <c r="FW1184" s="4"/>
      <c r="FX1184" s="4"/>
      <c r="FY1184" s="4"/>
      <c r="FZ1184" s="4"/>
      <c r="GA1184" s="4"/>
      <c r="GB1184" s="4"/>
      <c r="GC1184" s="4"/>
      <c r="GD1184" s="4"/>
      <c r="GE1184" s="4"/>
      <c r="GF1184" s="4"/>
      <c r="GG1184" s="4"/>
      <c r="GH1184" s="4"/>
      <c r="GI1184" s="4"/>
      <c r="GJ1184" s="4"/>
      <c r="GK1184" s="4"/>
      <c r="GL1184" s="4"/>
      <c r="GM1184" s="4"/>
      <c r="GN1184" s="4"/>
      <c r="GO1184" s="4"/>
      <c r="GP1184" s="4"/>
      <c r="GQ1184" s="4"/>
      <c r="GR1184" s="4"/>
      <c r="GS1184" s="4"/>
      <c r="GT1184" s="4"/>
      <c r="GU1184" s="4"/>
      <c r="GV1184" s="4"/>
      <c r="GW1184" s="4"/>
      <c r="GX1184" s="4"/>
    </row>
    <row r="1185" spans="1:206" s="3" customFormat="1" x14ac:dyDescent="0.25">
      <c r="A1185" s="15"/>
      <c r="B1185" s="59"/>
      <c r="C1185" s="60"/>
      <c r="D1185" s="17"/>
      <c r="E1185" s="17"/>
      <c r="F1185" s="17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  <c r="BK1185" s="4"/>
      <c r="BL1185" s="4"/>
      <c r="BM1185" s="4"/>
      <c r="BN1185" s="4"/>
      <c r="BO1185" s="4"/>
      <c r="BP1185" s="4"/>
      <c r="BQ1185" s="4"/>
      <c r="BR1185" s="4"/>
      <c r="BS1185" s="4"/>
      <c r="BT1185" s="4"/>
      <c r="BU1185" s="4"/>
      <c r="BV1185" s="4"/>
      <c r="BW1185" s="4"/>
      <c r="BX1185" s="4"/>
      <c r="BY1185" s="4"/>
      <c r="BZ1185" s="4"/>
      <c r="CA1185" s="4"/>
      <c r="CB1185" s="4"/>
      <c r="CC1185" s="4"/>
      <c r="CD1185" s="4"/>
      <c r="CE1185" s="4"/>
      <c r="CF1185" s="4"/>
      <c r="CG1185" s="4"/>
      <c r="CH1185" s="4"/>
      <c r="CI1185" s="4"/>
      <c r="CJ1185" s="4"/>
      <c r="CK1185" s="4"/>
      <c r="CL1185" s="4"/>
      <c r="CM1185" s="4"/>
      <c r="CN1185" s="4"/>
      <c r="CO1185" s="4"/>
      <c r="CP1185" s="4"/>
      <c r="CQ1185" s="4"/>
      <c r="CR1185" s="4"/>
      <c r="CS1185" s="4"/>
      <c r="CT1185" s="4"/>
      <c r="CU1185" s="4"/>
      <c r="CV1185" s="4"/>
      <c r="CW1185" s="4"/>
      <c r="CX1185" s="4"/>
      <c r="CY1185" s="4"/>
      <c r="CZ1185" s="4"/>
      <c r="DA1185" s="4"/>
      <c r="DB1185" s="4"/>
      <c r="DC1185" s="4"/>
      <c r="DD1185" s="4"/>
      <c r="DE1185" s="4"/>
      <c r="DF1185" s="4"/>
      <c r="DG1185" s="4"/>
      <c r="DH1185" s="4"/>
      <c r="DI1185" s="4"/>
      <c r="DJ1185" s="4"/>
      <c r="DK1185" s="4"/>
      <c r="DL1185" s="4"/>
      <c r="DM1185" s="4"/>
      <c r="DN1185" s="4"/>
      <c r="DO1185" s="4"/>
      <c r="DP1185" s="4"/>
      <c r="DQ1185" s="4"/>
      <c r="DR1185" s="4"/>
      <c r="DS1185" s="4"/>
      <c r="DT1185" s="4"/>
      <c r="DU1185" s="4"/>
      <c r="DV1185" s="4"/>
      <c r="DW1185" s="4"/>
      <c r="DX1185" s="4"/>
      <c r="DY1185" s="4"/>
      <c r="DZ1185" s="4"/>
      <c r="EA1185" s="4"/>
      <c r="EB1185" s="4"/>
      <c r="EC1185" s="4"/>
      <c r="ED1185" s="4"/>
      <c r="EE1185" s="4"/>
      <c r="EF1185" s="4"/>
      <c r="EG1185" s="4"/>
      <c r="EH1185" s="4"/>
      <c r="EI1185" s="4"/>
      <c r="EJ1185" s="4"/>
      <c r="EK1185" s="4"/>
      <c r="EL1185" s="4"/>
      <c r="EM1185" s="4"/>
      <c r="EN1185" s="4"/>
      <c r="EO1185" s="4"/>
      <c r="EP1185" s="4"/>
      <c r="EQ1185" s="4"/>
      <c r="ER1185" s="4"/>
      <c r="ES1185" s="4"/>
      <c r="ET1185" s="4"/>
      <c r="EU1185" s="4"/>
      <c r="EV1185" s="4"/>
      <c r="EW1185" s="4"/>
      <c r="EX1185" s="4"/>
      <c r="EY1185" s="4"/>
      <c r="EZ1185" s="4"/>
      <c r="FA1185" s="4"/>
      <c r="FB1185" s="4"/>
      <c r="FC1185" s="4"/>
      <c r="FD1185" s="4"/>
      <c r="FE1185" s="4"/>
      <c r="FF1185" s="4"/>
      <c r="FG1185" s="4"/>
      <c r="FH1185" s="4"/>
      <c r="FI1185" s="4"/>
      <c r="FJ1185" s="4"/>
      <c r="FK1185" s="4"/>
      <c r="FL1185" s="4"/>
      <c r="FM1185" s="4"/>
      <c r="FN1185" s="4"/>
      <c r="FO1185" s="4"/>
      <c r="FP1185" s="4"/>
      <c r="FQ1185" s="4"/>
      <c r="FR1185" s="4"/>
      <c r="FS1185" s="4"/>
      <c r="FT1185" s="4"/>
      <c r="FU1185" s="4"/>
      <c r="FV1185" s="4"/>
      <c r="FW1185" s="4"/>
      <c r="FX1185" s="4"/>
      <c r="FY1185" s="4"/>
      <c r="FZ1185" s="4"/>
      <c r="GA1185" s="4"/>
      <c r="GB1185" s="4"/>
      <c r="GC1185" s="4"/>
      <c r="GD1185" s="4"/>
      <c r="GE1185" s="4"/>
      <c r="GF1185" s="4"/>
      <c r="GG1185" s="4"/>
      <c r="GH1185" s="4"/>
      <c r="GI1185" s="4"/>
      <c r="GJ1185" s="4"/>
      <c r="GK1185" s="4"/>
      <c r="GL1185" s="4"/>
      <c r="GM1185" s="4"/>
      <c r="GN1185" s="4"/>
      <c r="GO1185" s="4"/>
      <c r="GP1185" s="4"/>
      <c r="GQ1185" s="4"/>
      <c r="GR1185" s="4"/>
      <c r="GS1185" s="4"/>
      <c r="GT1185" s="4"/>
      <c r="GU1185" s="4"/>
      <c r="GV1185" s="4"/>
      <c r="GW1185" s="4"/>
      <c r="GX1185" s="4"/>
    </row>
    <row r="1186" spans="1:206" s="3" customFormat="1" x14ac:dyDescent="0.25">
      <c r="A1186" s="15"/>
      <c r="B1186" s="59"/>
      <c r="C1186" s="60"/>
      <c r="D1186" s="17"/>
      <c r="E1186" s="17"/>
      <c r="F1186" s="17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  <c r="BK1186" s="4"/>
      <c r="BL1186" s="4"/>
      <c r="BM1186" s="4"/>
      <c r="BN1186" s="4"/>
      <c r="BO1186" s="4"/>
      <c r="BP1186" s="4"/>
      <c r="BQ1186" s="4"/>
      <c r="BR1186" s="4"/>
      <c r="BS1186" s="4"/>
      <c r="BT1186" s="4"/>
      <c r="BU1186" s="4"/>
      <c r="BV1186" s="4"/>
      <c r="BW1186" s="4"/>
      <c r="BX1186" s="4"/>
      <c r="BY1186" s="4"/>
      <c r="BZ1186" s="4"/>
      <c r="CA1186" s="4"/>
      <c r="CB1186" s="4"/>
      <c r="CC1186" s="4"/>
      <c r="CD1186" s="4"/>
      <c r="CE1186" s="4"/>
      <c r="CF1186" s="4"/>
      <c r="CG1186" s="4"/>
      <c r="CH1186" s="4"/>
      <c r="CI1186" s="4"/>
      <c r="CJ1186" s="4"/>
      <c r="CK1186" s="4"/>
      <c r="CL1186" s="4"/>
      <c r="CM1186" s="4"/>
      <c r="CN1186" s="4"/>
      <c r="CO1186" s="4"/>
      <c r="CP1186" s="4"/>
      <c r="CQ1186" s="4"/>
      <c r="CR1186" s="4"/>
      <c r="CS1186" s="4"/>
      <c r="CT1186" s="4"/>
      <c r="CU1186" s="4"/>
      <c r="CV1186" s="4"/>
      <c r="CW1186" s="4"/>
      <c r="CX1186" s="4"/>
      <c r="CY1186" s="4"/>
      <c r="CZ1186" s="4"/>
      <c r="DA1186" s="4"/>
      <c r="DB1186" s="4"/>
      <c r="DC1186" s="4"/>
      <c r="DD1186" s="4"/>
      <c r="DE1186" s="4"/>
      <c r="DF1186" s="4"/>
      <c r="DG1186" s="4"/>
      <c r="DH1186" s="4"/>
      <c r="DI1186" s="4"/>
      <c r="DJ1186" s="4"/>
      <c r="DK1186" s="4"/>
      <c r="DL1186" s="4"/>
      <c r="DM1186" s="4"/>
      <c r="DN1186" s="4"/>
      <c r="DO1186" s="4"/>
      <c r="DP1186" s="4"/>
      <c r="DQ1186" s="4"/>
      <c r="DR1186" s="4"/>
      <c r="DS1186" s="4"/>
      <c r="DT1186" s="4"/>
      <c r="DU1186" s="4"/>
      <c r="DV1186" s="4"/>
      <c r="DW1186" s="4"/>
      <c r="DX1186" s="4"/>
      <c r="DY1186" s="4"/>
      <c r="DZ1186" s="4"/>
      <c r="EA1186" s="4"/>
      <c r="EB1186" s="4"/>
      <c r="EC1186" s="4"/>
      <c r="ED1186" s="4"/>
      <c r="EE1186" s="4"/>
      <c r="EF1186" s="4"/>
      <c r="EG1186" s="4"/>
      <c r="EH1186" s="4"/>
      <c r="EI1186" s="4"/>
      <c r="EJ1186" s="4"/>
      <c r="EK1186" s="4"/>
      <c r="EL1186" s="4"/>
      <c r="EM1186" s="4"/>
      <c r="EN1186" s="4"/>
      <c r="EO1186" s="4"/>
      <c r="EP1186" s="4"/>
      <c r="EQ1186" s="4"/>
      <c r="ER1186" s="4"/>
      <c r="ES1186" s="4"/>
      <c r="ET1186" s="4"/>
      <c r="EU1186" s="4"/>
      <c r="EV1186" s="4"/>
      <c r="EW1186" s="4"/>
      <c r="EX1186" s="4"/>
      <c r="EY1186" s="4"/>
      <c r="EZ1186" s="4"/>
      <c r="FA1186" s="4"/>
      <c r="FB1186" s="4"/>
      <c r="FC1186" s="4"/>
      <c r="FD1186" s="4"/>
      <c r="FE1186" s="4"/>
      <c r="FF1186" s="4"/>
      <c r="FG1186" s="4"/>
      <c r="FH1186" s="4"/>
      <c r="FI1186" s="4"/>
      <c r="FJ1186" s="4"/>
      <c r="FK1186" s="4"/>
      <c r="FL1186" s="4"/>
      <c r="FM1186" s="4"/>
      <c r="FN1186" s="4"/>
      <c r="FO1186" s="4"/>
      <c r="FP1186" s="4"/>
      <c r="FQ1186" s="4"/>
      <c r="FR1186" s="4"/>
      <c r="FS1186" s="4"/>
      <c r="FT1186" s="4"/>
      <c r="FU1186" s="4"/>
      <c r="FV1186" s="4"/>
      <c r="FW1186" s="4"/>
      <c r="FX1186" s="4"/>
      <c r="FY1186" s="4"/>
      <c r="FZ1186" s="4"/>
      <c r="GA1186" s="4"/>
      <c r="GB1186" s="4"/>
      <c r="GC1186" s="4"/>
      <c r="GD1186" s="4"/>
      <c r="GE1186" s="4"/>
      <c r="GF1186" s="4"/>
      <c r="GG1186" s="4"/>
      <c r="GH1186" s="4"/>
      <c r="GI1186" s="4"/>
      <c r="GJ1186" s="4"/>
      <c r="GK1186" s="4"/>
      <c r="GL1186" s="4"/>
      <c r="GM1186" s="4"/>
      <c r="GN1186" s="4"/>
      <c r="GO1186" s="4"/>
      <c r="GP1186" s="4"/>
      <c r="GQ1186" s="4"/>
      <c r="GR1186" s="4"/>
      <c r="GS1186" s="4"/>
      <c r="GT1186" s="4"/>
      <c r="GU1186" s="4"/>
      <c r="GV1186" s="4"/>
      <c r="GW1186" s="4"/>
      <c r="GX1186" s="4"/>
    </row>
    <row r="1187" spans="1:206" s="3" customFormat="1" x14ac:dyDescent="0.25">
      <c r="A1187" s="15"/>
      <c r="B1187" s="59"/>
      <c r="C1187" s="60"/>
      <c r="D1187" s="17"/>
      <c r="E1187" s="17"/>
      <c r="F1187" s="17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  <c r="BK1187" s="4"/>
      <c r="BL1187" s="4"/>
      <c r="BM1187" s="4"/>
      <c r="BN1187" s="4"/>
      <c r="BO1187" s="4"/>
      <c r="BP1187" s="4"/>
      <c r="BQ1187" s="4"/>
      <c r="BR1187" s="4"/>
      <c r="BS1187" s="4"/>
      <c r="BT1187" s="4"/>
      <c r="BU1187" s="4"/>
      <c r="BV1187" s="4"/>
      <c r="BW1187" s="4"/>
      <c r="BX1187" s="4"/>
      <c r="BY1187" s="4"/>
      <c r="BZ1187" s="4"/>
      <c r="CA1187" s="4"/>
      <c r="CB1187" s="4"/>
      <c r="CC1187" s="4"/>
      <c r="CD1187" s="4"/>
      <c r="CE1187" s="4"/>
      <c r="CF1187" s="4"/>
      <c r="CG1187" s="4"/>
      <c r="CH1187" s="4"/>
      <c r="CI1187" s="4"/>
      <c r="CJ1187" s="4"/>
      <c r="CK1187" s="4"/>
      <c r="CL1187" s="4"/>
      <c r="CM1187" s="4"/>
      <c r="CN1187" s="4"/>
      <c r="CO1187" s="4"/>
      <c r="CP1187" s="4"/>
      <c r="CQ1187" s="4"/>
      <c r="CR1187" s="4"/>
      <c r="CS1187" s="4"/>
      <c r="CT1187" s="4"/>
      <c r="CU1187" s="4"/>
      <c r="CV1187" s="4"/>
      <c r="CW1187" s="4"/>
      <c r="CX1187" s="4"/>
      <c r="CY1187" s="4"/>
      <c r="CZ1187" s="4"/>
      <c r="DA1187" s="4"/>
      <c r="DB1187" s="4"/>
      <c r="DC1187" s="4"/>
      <c r="DD1187" s="4"/>
      <c r="DE1187" s="4"/>
      <c r="DF1187" s="4"/>
      <c r="DG1187" s="4"/>
      <c r="DH1187" s="4"/>
      <c r="DI1187" s="4"/>
      <c r="DJ1187" s="4"/>
      <c r="DK1187" s="4"/>
      <c r="DL1187" s="4"/>
      <c r="DM1187" s="4"/>
      <c r="DN1187" s="4"/>
      <c r="DO1187" s="4"/>
      <c r="DP1187" s="4"/>
      <c r="DQ1187" s="4"/>
      <c r="DR1187" s="4"/>
      <c r="DS1187" s="4"/>
      <c r="DT1187" s="4"/>
      <c r="DU1187" s="4"/>
      <c r="DV1187" s="4"/>
      <c r="DW1187" s="4"/>
      <c r="DX1187" s="4"/>
      <c r="DY1187" s="4"/>
      <c r="DZ1187" s="4"/>
      <c r="EA1187" s="4"/>
      <c r="EB1187" s="4"/>
      <c r="EC1187" s="4"/>
      <c r="ED1187" s="4"/>
      <c r="EE1187" s="4"/>
      <c r="EF1187" s="4"/>
      <c r="EG1187" s="4"/>
      <c r="EH1187" s="4"/>
      <c r="EI1187" s="4"/>
      <c r="EJ1187" s="4"/>
      <c r="EK1187" s="4"/>
      <c r="EL1187" s="4"/>
      <c r="EM1187" s="4"/>
      <c r="EN1187" s="4"/>
      <c r="EO1187" s="4"/>
      <c r="EP1187" s="4"/>
      <c r="EQ1187" s="4"/>
      <c r="ER1187" s="4"/>
      <c r="ES1187" s="4"/>
      <c r="ET1187" s="4"/>
      <c r="EU1187" s="4"/>
      <c r="EV1187" s="4"/>
      <c r="EW1187" s="4"/>
      <c r="EX1187" s="4"/>
      <c r="EY1187" s="4"/>
      <c r="EZ1187" s="4"/>
      <c r="FA1187" s="4"/>
      <c r="FB1187" s="4"/>
      <c r="FC1187" s="4"/>
      <c r="FD1187" s="4"/>
      <c r="FE1187" s="4"/>
      <c r="FF1187" s="4"/>
      <c r="FG1187" s="4"/>
      <c r="FH1187" s="4"/>
      <c r="FI1187" s="4"/>
      <c r="FJ1187" s="4"/>
      <c r="FK1187" s="4"/>
      <c r="FL1187" s="4"/>
      <c r="FM1187" s="4"/>
      <c r="FN1187" s="4"/>
      <c r="FO1187" s="4"/>
      <c r="FP1187" s="4"/>
      <c r="FQ1187" s="4"/>
      <c r="FR1187" s="4"/>
      <c r="FS1187" s="4"/>
      <c r="FT1187" s="4"/>
      <c r="FU1187" s="4"/>
      <c r="FV1187" s="4"/>
      <c r="FW1187" s="4"/>
      <c r="FX1187" s="4"/>
      <c r="FY1187" s="4"/>
      <c r="FZ1187" s="4"/>
      <c r="GA1187" s="4"/>
      <c r="GB1187" s="4"/>
      <c r="GC1187" s="4"/>
      <c r="GD1187" s="4"/>
      <c r="GE1187" s="4"/>
      <c r="GF1187" s="4"/>
      <c r="GG1187" s="4"/>
      <c r="GH1187" s="4"/>
      <c r="GI1187" s="4"/>
      <c r="GJ1187" s="4"/>
      <c r="GK1187" s="4"/>
      <c r="GL1187" s="4"/>
      <c r="GM1187" s="4"/>
      <c r="GN1187" s="4"/>
      <c r="GO1187" s="4"/>
      <c r="GP1187" s="4"/>
      <c r="GQ1187" s="4"/>
      <c r="GR1187" s="4"/>
      <c r="GS1187" s="4"/>
      <c r="GT1187" s="4"/>
      <c r="GU1187" s="4"/>
      <c r="GV1187" s="4"/>
      <c r="GW1187" s="4"/>
      <c r="GX1187" s="4"/>
    </row>
    <row r="1188" spans="1:206" s="3" customFormat="1" x14ac:dyDescent="0.25">
      <c r="A1188" s="15"/>
      <c r="B1188" s="59"/>
      <c r="C1188" s="60"/>
      <c r="D1188" s="17"/>
      <c r="E1188" s="17"/>
      <c r="F1188" s="17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  <c r="BK1188" s="4"/>
      <c r="BL1188" s="4"/>
      <c r="BM1188" s="4"/>
      <c r="BN1188" s="4"/>
      <c r="BO1188" s="4"/>
      <c r="BP1188" s="4"/>
      <c r="BQ1188" s="4"/>
      <c r="BR1188" s="4"/>
      <c r="BS1188" s="4"/>
      <c r="BT1188" s="4"/>
      <c r="BU1188" s="4"/>
      <c r="BV1188" s="4"/>
      <c r="BW1188" s="4"/>
      <c r="BX1188" s="4"/>
      <c r="BY1188" s="4"/>
      <c r="BZ1188" s="4"/>
      <c r="CA1188" s="4"/>
      <c r="CB1188" s="4"/>
      <c r="CC1188" s="4"/>
      <c r="CD1188" s="4"/>
      <c r="CE1188" s="4"/>
      <c r="CF1188" s="4"/>
      <c r="CG1188" s="4"/>
      <c r="CH1188" s="4"/>
      <c r="CI1188" s="4"/>
      <c r="CJ1188" s="4"/>
      <c r="CK1188" s="4"/>
      <c r="CL1188" s="4"/>
      <c r="CM1188" s="4"/>
      <c r="CN1188" s="4"/>
      <c r="CO1188" s="4"/>
      <c r="CP1188" s="4"/>
      <c r="CQ1188" s="4"/>
      <c r="CR1188" s="4"/>
      <c r="CS1188" s="4"/>
      <c r="CT1188" s="4"/>
      <c r="CU1188" s="4"/>
      <c r="CV1188" s="4"/>
      <c r="CW1188" s="4"/>
      <c r="CX1188" s="4"/>
      <c r="CY1188" s="4"/>
      <c r="CZ1188" s="4"/>
      <c r="DA1188" s="4"/>
      <c r="DB1188" s="4"/>
      <c r="DC1188" s="4"/>
      <c r="DD1188" s="4"/>
      <c r="DE1188" s="4"/>
      <c r="DF1188" s="4"/>
      <c r="DG1188" s="4"/>
      <c r="DH1188" s="4"/>
      <c r="DI1188" s="4"/>
      <c r="DJ1188" s="4"/>
      <c r="DK1188" s="4"/>
      <c r="DL1188" s="4"/>
      <c r="DM1188" s="4"/>
      <c r="DN1188" s="4"/>
      <c r="DO1188" s="4"/>
      <c r="DP1188" s="4"/>
      <c r="DQ1188" s="4"/>
      <c r="DR1188" s="4"/>
      <c r="DS1188" s="4"/>
      <c r="DT1188" s="4"/>
      <c r="DU1188" s="4"/>
      <c r="DV1188" s="4"/>
      <c r="DW1188" s="4"/>
      <c r="DX1188" s="4"/>
      <c r="DY1188" s="4"/>
      <c r="DZ1188" s="4"/>
      <c r="EA1188" s="4"/>
      <c r="EB1188" s="4"/>
      <c r="EC1188" s="4"/>
      <c r="ED1188" s="4"/>
      <c r="EE1188" s="4"/>
      <c r="EF1188" s="4"/>
      <c r="EG1188" s="4"/>
      <c r="EH1188" s="4"/>
      <c r="EI1188" s="4"/>
      <c r="EJ1188" s="4"/>
      <c r="EK1188" s="4"/>
      <c r="EL1188" s="4"/>
      <c r="EM1188" s="4"/>
      <c r="EN1188" s="4"/>
      <c r="EO1188" s="4"/>
      <c r="EP1188" s="4"/>
      <c r="EQ1188" s="4"/>
      <c r="ER1188" s="4"/>
      <c r="ES1188" s="4"/>
      <c r="ET1188" s="4"/>
      <c r="EU1188" s="4"/>
      <c r="EV1188" s="4"/>
      <c r="EW1188" s="4"/>
      <c r="EX1188" s="4"/>
      <c r="EY1188" s="4"/>
      <c r="EZ1188" s="4"/>
      <c r="FA1188" s="4"/>
      <c r="FB1188" s="4"/>
      <c r="FC1188" s="4"/>
      <c r="FD1188" s="4"/>
      <c r="FE1188" s="4"/>
      <c r="FF1188" s="4"/>
      <c r="FG1188" s="4"/>
      <c r="FH1188" s="4"/>
      <c r="FI1188" s="4"/>
      <c r="FJ1188" s="4"/>
      <c r="FK1188" s="4"/>
      <c r="FL1188" s="4"/>
      <c r="FM1188" s="4"/>
      <c r="FN1188" s="4"/>
      <c r="FO1188" s="4"/>
      <c r="FP1188" s="4"/>
      <c r="FQ1188" s="4"/>
      <c r="FR1188" s="4"/>
      <c r="FS1188" s="4"/>
      <c r="FT1188" s="4"/>
      <c r="FU1188" s="4"/>
      <c r="FV1188" s="4"/>
      <c r="FW1188" s="4"/>
      <c r="FX1188" s="4"/>
      <c r="FY1188" s="4"/>
      <c r="FZ1188" s="4"/>
      <c r="GA1188" s="4"/>
      <c r="GB1188" s="4"/>
      <c r="GC1188" s="4"/>
      <c r="GD1188" s="4"/>
      <c r="GE1188" s="4"/>
      <c r="GF1188" s="4"/>
      <c r="GG1188" s="4"/>
      <c r="GH1188" s="4"/>
      <c r="GI1188" s="4"/>
      <c r="GJ1188" s="4"/>
      <c r="GK1188" s="4"/>
      <c r="GL1188" s="4"/>
      <c r="GM1188" s="4"/>
      <c r="GN1188" s="4"/>
      <c r="GO1188" s="4"/>
      <c r="GP1188" s="4"/>
      <c r="GQ1188" s="4"/>
      <c r="GR1188" s="4"/>
      <c r="GS1188" s="4"/>
      <c r="GT1188" s="4"/>
      <c r="GU1188" s="4"/>
      <c r="GV1188" s="4"/>
      <c r="GW1188" s="4"/>
      <c r="GX1188" s="4"/>
    </row>
    <row r="1189" spans="1:206" s="3" customFormat="1" x14ac:dyDescent="0.25">
      <c r="A1189" s="15"/>
      <c r="B1189" s="59"/>
      <c r="C1189" s="60"/>
      <c r="D1189" s="17"/>
      <c r="E1189" s="17"/>
      <c r="F1189" s="17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  <c r="BK1189" s="4"/>
      <c r="BL1189" s="4"/>
      <c r="BM1189" s="4"/>
      <c r="BN1189" s="4"/>
      <c r="BO1189" s="4"/>
      <c r="BP1189" s="4"/>
      <c r="BQ1189" s="4"/>
      <c r="BR1189" s="4"/>
      <c r="BS1189" s="4"/>
      <c r="BT1189" s="4"/>
      <c r="BU1189" s="4"/>
      <c r="BV1189" s="4"/>
      <c r="BW1189" s="4"/>
      <c r="BX1189" s="4"/>
      <c r="BY1189" s="4"/>
      <c r="BZ1189" s="4"/>
      <c r="CA1189" s="4"/>
      <c r="CB1189" s="4"/>
      <c r="CC1189" s="4"/>
      <c r="CD1189" s="4"/>
      <c r="CE1189" s="4"/>
      <c r="CF1189" s="4"/>
      <c r="CG1189" s="4"/>
      <c r="CH1189" s="4"/>
      <c r="CI1189" s="4"/>
      <c r="CJ1189" s="4"/>
      <c r="CK1189" s="4"/>
      <c r="CL1189" s="4"/>
      <c r="CM1189" s="4"/>
      <c r="CN1189" s="4"/>
      <c r="CO1189" s="4"/>
      <c r="CP1189" s="4"/>
      <c r="CQ1189" s="4"/>
      <c r="CR1189" s="4"/>
      <c r="CS1189" s="4"/>
      <c r="CT1189" s="4"/>
      <c r="CU1189" s="4"/>
      <c r="CV1189" s="4"/>
      <c r="CW1189" s="4"/>
      <c r="CX1189" s="4"/>
      <c r="CY1189" s="4"/>
      <c r="CZ1189" s="4"/>
      <c r="DA1189" s="4"/>
      <c r="DB1189" s="4"/>
      <c r="DC1189" s="4"/>
      <c r="DD1189" s="4"/>
      <c r="DE1189" s="4"/>
      <c r="DF1189" s="4"/>
      <c r="DG1189" s="4"/>
      <c r="DH1189" s="4"/>
      <c r="DI1189" s="4"/>
      <c r="DJ1189" s="4"/>
      <c r="DK1189" s="4"/>
      <c r="DL1189" s="4"/>
      <c r="DM1189" s="4"/>
      <c r="DN1189" s="4"/>
      <c r="DO1189" s="4"/>
      <c r="DP1189" s="4"/>
      <c r="DQ1189" s="4"/>
      <c r="DR1189" s="4"/>
      <c r="DS1189" s="4"/>
      <c r="DT1189" s="4"/>
      <c r="DU1189" s="4"/>
      <c r="DV1189" s="4"/>
      <c r="DW1189" s="4"/>
      <c r="DX1189" s="4"/>
      <c r="DY1189" s="4"/>
      <c r="DZ1189" s="4"/>
      <c r="EA1189" s="4"/>
      <c r="EB1189" s="4"/>
      <c r="EC1189" s="4"/>
      <c r="ED1189" s="4"/>
      <c r="EE1189" s="4"/>
      <c r="EF1189" s="4"/>
      <c r="EG1189" s="4"/>
      <c r="EH1189" s="4"/>
      <c r="EI1189" s="4"/>
      <c r="EJ1189" s="4"/>
      <c r="EK1189" s="4"/>
      <c r="EL1189" s="4"/>
      <c r="EM1189" s="4"/>
      <c r="EN1189" s="4"/>
      <c r="EO1189" s="4"/>
      <c r="EP1189" s="4"/>
      <c r="EQ1189" s="4"/>
      <c r="ER1189" s="4"/>
      <c r="ES1189" s="4"/>
      <c r="ET1189" s="4"/>
      <c r="EU1189" s="4"/>
      <c r="EV1189" s="4"/>
      <c r="EW1189" s="4"/>
      <c r="EX1189" s="4"/>
      <c r="EY1189" s="4"/>
      <c r="EZ1189" s="4"/>
      <c r="FA1189" s="4"/>
      <c r="FB1189" s="4"/>
      <c r="FC1189" s="4"/>
      <c r="FD1189" s="4"/>
      <c r="FE1189" s="4"/>
      <c r="FF1189" s="4"/>
      <c r="FG1189" s="4"/>
      <c r="FH1189" s="4"/>
      <c r="FI1189" s="4"/>
      <c r="FJ1189" s="4"/>
      <c r="FK1189" s="4"/>
      <c r="FL1189" s="4"/>
      <c r="FM1189" s="4"/>
      <c r="FN1189" s="4"/>
      <c r="FO1189" s="4"/>
      <c r="FP1189" s="4"/>
      <c r="FQ1189" s="4"/>
      <c r="FR1189" s="4"/>
      <c r="FS1189" s="4"/>
      <c r="FT1189" s="4"/>
      <c r="FU1189" s="4"/>
      <c r="FV1189" s="4"/>
      <c r="FW1189" s="4"/>
      <c r="FX1189" s="4"/>
      <c r="FY1189" s="4"/>
      <c r="FZ1189" s="4"/>
      <c r="GA1189" s="4"/>
      <c r="GB1189" s="4"/>
      <c r="GC1189" s="4"/>
      <c r="GD1189" s="4"/>
      <c r="GE1189" s="4"/>
      <c r="GF1189" s="4"/>
      <c r="GG1189" s="4"/>
      <c r="GH1189" s="4"/>
      <c r="GI1189" s="4"/>
      <c r="GJ1189" s="4"/>
      <c r="GK1189" s="4"/>
      <c r="GL1189" s="4"/>
      <c r="GM1189" s="4"/>
      <c r="GN1189" s="4"/>
      <c r="GO1189" s="4"/>
      <c r="GP1189" s="4"/>
      <c r="GQ1189" s="4"/>
      <c r="GR1189" s="4"/>
      <c r="GS1189" s="4"/>
      <c r="GT1189" s="4"/>
      <c r="GU1189" s="4"/>
      <c r="GV1189" s="4"/>
      <c r="GW1189" s="4"/>
      <c r="GX1189" s="4"/>
    </row>
    <row r="1190" spans="1:206" s="3" customFormat="1" x14ac:dyDescent="0.25">
      <c r="A1190" s="15"/>
      <c r="B1190" s="59"/>
      <c r="C1190" s="60"/>
      <c r="D1190" s="17"/>
      <c r="E1190" s="17"/>
      <c r="F1190" s="17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  <c r="BK1190" s="4"/>
      <c r="BL1190" s="4"/>
      <c r="BM1190" s="4"/>
      <c r="BN1190" s="4"/>
      <c r="BO1190" s="4"/>
      <c r="BP1190" s="4"/>
      <c r="BQ1190" s="4"/>
      <c r="BR1190" s="4"/>
      <c r="BS1190" s="4"/>
      <c r="BT1190" s="4"/>
      <c r="BU1190" s="4"/>
      <c r="BV1190" s="4"/>
      <c r="BW1190" s="4"/>
      <c r="BX1190" s="4"/>
      <c r="BY1190" s="4"/>
      <c r="BZ1190" s="4"/>
      <c r="CA1190" s="4"/>
      <c r="CB1190" s="4"/>
      <c r="CC1190" s="4"/>
      <c r="CD1190" s="4"/>
      <c r="CE1190" s="4"/>
      <c r="CF1190" s="4"/>
      <c r="CG1190" s="4"/>
      <c r="CH1190" s="4"/>
      <c r="CI1190" s="4"/>
      <c r="CJ1190" s="4"/>
      <c r="CK1190" s="4"/>
      <c r="CL1190" s="4"/>
      <c r="CM1190" s="4"/>
      <c r="CN1190" s="4"/>
      <c r="CO1190" s="4"/>
      <c r="CP1190" s="4"/>
      <c r="CQ1190" s="4"/>
      <c r="CR1190" s="4"/>
      <c r="CS1190" s="4"/>
      <c r="CT1190" s="4"/>
      <c r="CU1190" s="4"/>
      <c r="CV1190" s="4"/>
      <c r="CW1190" s="4"/>
      <c r="CX1190" s="4"/>
      <c r="CY1190" s="4"/>
      <c r="CZ1190" s="4"/>
      <c r="DA1190" s="4"/>
      <c r="DB1190" s="4"/>
      <c r="DC1190" s="4"/>
      <c r="DD1190" s="4"/>
      <c r="DE1190" s="4"/>
      <c r="DF1190" s="4"/>
      <c r="DG1190" s="4"/>
      <c r="DH1190" s="4"/>
      <c r="DI1190" s="4"/>
      <c r="DJ1190" s="4"/>
      <c r="DK1190" s="4"/>
      <c r="DL1190" s="4"/>
      <c r="DM1190" s="4"/>
      <c r="DN1190" s="4"/>
      <c r="DO1190" s="4"/>
      <c r="DP1190" s="4"/>
      <c r="DQ1190" s="4"/>
      <c r="DR1190" s="4"/>
      <c r="DS1190" s="4"/>
      <c r="DT1190" s="4"/>
      <c r="DU1190" s="4"/>
      <c r="DV1190" s="4"/>
      <c r="DW1190" s="4"/>
      <c r="DX1190" s="4"/>
      <c r="DY1190" s="4"/>
      <c r="DZ1190" s="4"/>
      <c r="EA1190" s="4"/>
      <c r="EB1190" s="4"/>
      <c r="EC1190" s="4"/>
      <c r="ED1190" s="4"/>
      <c r="EE1190" s="4"/>
      <c r="EF1190" s="4"/>
      <c r="EG1190" s="4"/>
      <c r="EH1190" s="4"/>
      <c r="EI1190" s="4"/>
      <c r="EJ1190" s="4"/>
      <c r="EK1190" s="4"/>
      <c r="EL1190" s="4"/>
      <c r="EM1190" s="4"/>
      <c r="EN1190" s="4"/>
      <c r="EO1190" s="4"/>
      <c r="EP1190" s="4"/>
      <c r="EQ1190" s="4"/>
      <c r="ER1190" s="4"/>
      <c r="ES1190" s="4"/>
      <c r="ET1190" s="4"/>
      <c r="EU1190" s="4"/>
      <c r="EV1190" s="4"/>
      <c r="EW1190" s="4"/>
      <c r="EX1190" s="4"/>
      <c r="EY1190" s="4"/>
      <c r="EZ1190" s="4"/>
      <c r="FA1190" s="4"/>
      <c r="FB1190" s="4"/>
      <c r="FC1190" s="4"/>
      <c r="FD1190" s="4"/>
      <c r="FE1190" s="4"/>
      <c r="FF1190" s="4"/>
      <c r="FG1190" s="4"/>
      <c r="FH1190" s="4"/>
      <c r="FI1190" s="4"/>
      <c r="FJ1190" s="4"/>
      <c r="FK1190" s="4"/>
      <c r="FL1190" s="4"/>
      <c r="FM1190" s="4"/>
      <c r="FN1190" s="4"/>
      <c r="FO1190" s="4"/>
      <c r="FP1190" s="4"/>
      <c r="FQ1190" s="4"/>
      <c r="FR1190" s="4"/>
      <c r="FS1190" s="4"/>
      <c r="FT1190" s="4"/>
      <c r="FU1190" s="4"/>
      <c r="FV1190" s="4"/>
      <c r="FW1190" s="4"/>
      <c r="FX1190" s="4"/>
      <c r="FY1190" s="4"/>
      <c r="FZ1190" s="4"/>
      <c r="GA1190" s="4"/>
      <c r="GB1190" s="4"/>
      <c r="GC1190" s="4"/>
      <c r="GD1190" s="4"/>
      <c r="GE1190" s="4"/>
      <c r="GF1190" s="4"/>
      <c r="GG1190" s="4"/>
      <c r="GH1190" s="4"/>
      <c r="GI1190" s="4"/>
      <c r="GJ1190" s="4"/>
      <c r="GK1190" s="4"/>
      <c r="GL1190" s="4"/>
      <c r="GM1190" s="4"/>
      <c r="GN1190" s="4"/>
      <c r="GO1190" s="4"/>
      <c r="GP1190" s="4"/>
      <c r="GQ1190" s="4"/>
      <c r="GR1190" s="4"/>
      <c r="GS1190" s="4"/>
      <c r="GT1190" s="4"/>
      <c r="GU1190" s="4"/>
      <c r="GV1190" s="4"/>
      <c r="GW1190" s="4"/>
      <c r="GX1190" s="4"/>
    </row>
    <row r="1191" spans="1:206" s="3" customFormat="1" x14ac:dyDescent="0.25">
      <c r="A1191" s="15"/>
      <c r="B1191" s="59"/>
      <c r="C1191" s="60"/>
      <c r="D1191" s="17"/>
      <c r="E1191" s="17"/>
      <c r="F1191" s="17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  <c r="BK1191" s="4"/>
      <c r="BL1191" s="4"/>
      <c r="BM1191" s="4"/>
      <c r="BN1191" s="4"/>
      <c r="BO1191" s="4"/>
      <c r="BP1191" s="4"/>
      <c r="BQ1191" s="4"/>
      <c r="BR1191" s="4"/>
      <c r="BS1191" s="4"/>
      <c r="BT1191" s="4"/>
      <c r="BU1191" s="4"/>
      <c r="BV1191" s="4"/>
      <c r="BW1191" s="4"/>
      <c r="BX1191" s="4"/>
      <c r="BY1191" s="4"/>
      <c r="BZ1191" s="4"/>
      <c r="CA1191" s="4"/>
      <c r="CB1191" s="4"/>
      <c r="CC1191" s="4"/>
      <c r="CD1191" s="4"/>
      <c r="CE1191" s="4"/>
      <c r="CF1191" s="4"/>
      <c r="CG1191" s="4"/>
      <c r="CH1191" s="4"/>
      <c r="CI1191" s="4"/>
      <c r="CJ1191" s="4"/>
      <c r="CK1191" s="4"/>
      <c r="CL1191" s="4"/>
      <c r="CM1191" s="4"/>
      <c r="CN1191" s="4"/>
      <c r="CO1191" s="4"/>
      <c r="CP1191" s="4"/>
      <c r="CQ1191" s="4"/>
      <c r="CR1191" s="4"/>
      <c r="CS1191" s="4"/>
      <c r="CT1191" s="4"/>
      <c r="CU1191" s="4"/>
      <c r="CV1191" s="4"/>
      <c r="CW1191" s="4"/>
      <c r="CX1191" s="4"/>
      <c r="CY1191" s="4"/>
      <c r="CZ1191" s="4"/>
      <c r="DA1191" s="4"/>
      <c r="DB1191" s="4"/>
      <c r="DC1191" s="4"/>
      <c r="DD1191" s="4"/>
      <c r="DE1191" s="4"/>
      <c r="DF1191" s="4"/>
      <c r="DG1191" s="4"/>
      <c r="DH1191" s="4"/>
      <c r="DI1191" s="4"/>
      <c r="DJ1191" s="4"/>
      <c r="DK1191" s="4"/>
      <c r="DL1191" s="4"/>
      <c r="DM1191" s="4"/>
      <c r="DN1191" s="4"/>
      <c r="DO1191" s="4"/>
      <c r="DP1191" s="4"/>
      <c r="DQ1191" s="4"/>
      <c r="DR1191" s="4"/>
      <c r="DS1191" s="4"/>
      <c r="DT1191" s="4"/>
      <c r="DU1191" s="4"/>
      <c r="DV1191" s="4"/>
      <c r="DW1191" s="4"/>
      <c r="DX1191" s="4"/>
      <c r="DY1191" s="4"/>
      <c r="DZ1191" s="4"/>
      <c r="EA1191" s="4"/>
      <c r="EB1191" s="4"/>
      <c r="EC1191" s="4"/>
      <c r="ED1191" s="4"/>
      <c r="EE1191" s="4"/>
      <c r="EF1191" s="4"/>
      <c r="EG1191" s="4"/>
      <c r="EH1191" s="4"/>
      <c r="EI1191" s="4"/>
      <c r="EJ1191" s="4"/>
      <c r="EK1191" s="4"/>
      <c r="EL1191" s="4"/>
      <c r="EM1191" s="4"/>
      <c r="EN1191" s="4"/>
      <c r="EO1191" s="4"/>
      <c r="EP1191" s="4"/>
      <c r="EQ1191" s="4"/>
      <c r="ER1191" s="4"/>
      <c r="ES1191" s="4"/>
      <c r="ET1191" s="4"/>
      <c r="EU1191" s="4"/>
      <c r="EV1191" s="4"/>
      <c r="EW1191" s="4"/>
      <c r="EX1191" s="4"/>
      <c r="EY1191" s="4"/>
      <c r="EZ1191" s="4"/>
      <c r="FA1191" s="4"/>
      <c r="FB1191" s="4"/>
      <c r="FC1191" s="4"/>
      <c r="FD1191" s="4"/>
      <c r="FE1191" s="4"/>
      <c r="FF1191" s="4"/>
      <c r="FG1191" s="4"/>
      <c r="FH1191" s="4"/>
      <c r="FI1191" s="4"/>
      <c r="FJ1191" s="4"/>
      <c r="FK1191" s="4"/>
      <c r="FL1191" s="4"/>
      <c r="FM1191" s="4"/>
      <c r="FN1191" s="4"/>
      <c r="FO1191" s="4"/>
      <c r="FP1191" s="4"/>
      <c r="FQ1191" s="4"/>
      <c r="FR1191" s="4"/>
      <c r="FS1191" s="4"/>
      <c r="FT1191" s="4"/>
      <c r="FU1191" s="4"/>
      <c r="FV1191" s="4"/>
      <c r="FW1191" s="4"/>
      <c r="FX1191" s="4"/>
      <c r="FY1191" s="4"/>
      <c r="FZ1191" s="4"/>
      <c r="GA1191" s="4"/>
      <c r="GB1191" s="4"/>
      <c r="GC1191" s="4"/>
      <c r="GD1191" s="4"/>
      <c r="GE1191" s="4"/>
      <c r="GF1191" s="4"/>
      <c r="GG1191" s="4"/>
      <c r="GH1191" s="4"/>
      <c r="GI1191" s="4"/>
      <c r="GJ1191" s="4"/>
      <c r="GK1191" s="4"/>
      <c r="GL1191" s="4"/>
      <c r="GM1191" s="4"/>
      <c r="GN1191" s="4"/>
      <c r="GO1191" s="4"/>
      <c r="GP1191" s="4"/>
      <c r="GQ1191" s="4"/>
      <c r="GR1191" s="4"/>
      <c r="GS1191" s="4"/>
      <c r="GT1191" s="4"/>
      <c r="GU1191" s="4"/>
      <c r="GV1191" s="4"/>
      <c r="GW1191" s="4"/>
      <c r="GX1191" s="4"/>
    </row>
    <row r="1192" spans="1:206" s="3" customFormat="1" x14ac:dyDescent="0.25">
      <c r="A1192" s="15"/>
      <c r="B1192" s="59"/>
      <c r="C1192" s="60"/>
      <c r="D1192" s="17"/>
      <c r="E1192" s="17"/>
      <c r="F1192" s="17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  <c r="BK1192" s="4"/>
      <c r="BL1192" s="4"/>
      <c r="BM1192" s="4"/>
      <c r="BN1192" s="4"/>
      <c r="BO1192" s="4"/>
      <c r="BP1192" s="4"/>
      <c r="BQ1192" s="4"/>
      <c r="BR1192" s="4"/>
      <c r="BS1192" s="4"/>
      <c r="BT1192" s="4"/>
      <c r="BU1192" s="4"/>
      <c r="BV1192" s="4"/>
      <c r="BW1192" s="4"/>
      <c r="BX1192" s="4"/>
      <c r="BY1192" s="4"/>
      <c r="BZ1192" s="4"/>
      <c r="CA1192" s="4"/>
      <c r="CB1192" s="4"/>
      <c r="CC1192" s="4"/>
      <c r="CD1192" s="4"/>
      <c r="CE1192" s="4"/>
      <c r="CF1192" s="4"/>
      <c r="CG1192" s="4"/>
      <c r="CH1192" s="4"/>
      <c r="CI1192" s="4"/>
      <c r="CJ1192" s="4"/>
      <c r="CK1192" s="4"/>
      <c r="CL1192" s="4"/>
      <c r="CM1192" s="4"/>
      <c r="CN1192" s="4"/>
      <c r="CO1192" s="4"/>
      <c r="CP1192" s="4"/>
      <c r="CQ1192" s="4"/>
      <c r="CR1192" s="4"/>
      <c r="CS1192" s="4"/>
      <c r="CT1192" s="4"/>
      <c r="CU1192" s="4"/>
      <c r="CV1192" s="4"/>
      <c r="CW1192" s="4"/>
      <c r="CX1192" s="4"/>
      <c r="CY1192" s="4"/>
      <c r="CZ1192" s="4"/>
      <c r="DA1192" s="4"/>
      <c r="DB1192" s="4"/>
      <c r="DC1192" s="4"/>
      <c r="DD1192" s="4"/>
      <c r="DE1192" s="4"/>
      <c r="DF1192" s="4"/>
      <c r="DG1192" s="4"/>
      <c r="DH1192" s="4"/>
      <c r="DI1192" s="4"/>
      <c r="DJ1192" s="4"/>
      <c r="DK1192" s="4"/>
      <c r="DL1192" s="4"/>
      <c r="DM1192" s="4"/>
      <c r="DN1192" s="4"/>
      <c r="DO1192" s="4"/>
      <c r="DP1192" s="4"/>
      <c r="DQ1192" s="4"/>
      <c r="DR1192" s="4"/>
      <c r="DS1192" s="4"/>
      <c r="DT1192" s="4"/>
      <c r="DU1192" s="4"/>
      <c r="DV1192" s="4"/>
      <c r="DW1192" s="4"/>
      <c r="DX1192" s="4"/>
      <c r="DY1192" s="4"/>
      <c r="DZ1192" s="4"/>
      <c r="EA1192" s="4"/>
      <c r="EB1192" s="4"/>
      <c r="EC1192" s="4"/>
      <c r="ED1192" s="4"/>
      <c r="EE1192" s="4"/>
      <c r="EF1192" s="4"/>
      <c r="EG1192" s="4"/>
      <c r="EH1192" s="4"/>
      <c r="EI1192" s="4"/>
      <c r="EJ1192" s="4"/>
      <c r="EK1192" s="4"/>
      <c r="EL1192" s="4"/>
      <c r="EM1192" s="4"/>
      <c r="EN1192" s="4"/>
      <c r="EO1192" s="4"/>
      <c r="EP1192" s="4"/>
      <c r="EQ1192" s="4"/>
      <c r="ER1192" s="4"/>
      <c r="ES1192" s="4"/>
      <c r="ET1192" s="4"/>
      <c r="EU1192" s="4"/>
      <c r="EV1192" s="4"/>
      <c r="EW1192" s="4"/>
      <c r="EX1192" s="4"/>
      <c r="EY1192" s="4"/>
      <c r="EZ1192" s="4"/>
      <c r="FA1192" s="4"/>
      <c r="FB1192" s="4"/>
      <c r="FC1192" s="4"/>
      <c r="FD1192" s="4"/>
      <c r="FE1192" s="4"/>
      <c r="FF1192" s="4"/>
      <c r="FG1192" s="4"/>
      <c r="FH1192" s="4"/>
      <c r="FI1192" s="4"/>
      <c r="FJ1192" s="4"/>
      <c r="FK1192" s="4"/>
      <c r="FL1192" s="4"/>
      <c r="FM1192" s="4"/>
      <c r="FN1192" s="4"/>
      <c r="FO1192" s="4"/>
      <c r="FP1192" s="4"/>
      <c r="FQ1192" s="4"/>
      <c r="FR1192" s="4"/>
      <c r="FS1192" s="4"/>
      <c r="FT1192" s="4"/>
      <c r="FU1192" s="4"/>
      <c r="FV1192" s="4"/>
      <c r="FW1192" s="4"/>
      <c r="FX1192" s="4"/>
      <c r="FY1192" s="4"/>
      <c r="FZ1192" s="4"/>
      <c r="GA1192" s="4"/>
      <c r="GB1192" s="4"/>
      <c r="GC1192" s="4"/>
      <c r="GD1192" s="4"/>
      <c r="GE1192" s="4"/>
      <c r="GF1192" s="4"/>
      <c r="GG1192" s="4"/>
      <c r="GH1192" s="4"/>
      <c r="GI1192" s="4"/>
      <c r="GJ1192" s="4"/>
      <c r="GK1192" s="4"/>
      <c r="GL1192" s="4"/>
      <c r="GM1192" s="4"/>
      <c r="GN1192" s="4"/>
      <c r="GO1192" s="4"/>
      <c r="GP1192" s="4"/>
      <c r="GQ1192" s="4"/>
      <c r="GR1192" s="4"/>
      <c r="GS1192" s="4"/>
      <c r="GT1192" s="4"/>
      <c r="GU1192" s="4"/>
      <c r="GV1192" s="4"/>
      <c r="GW1192" s="4"/>
      <c r="GX1192" s="4"/>
    </row>
    <row r="1193" spans="1:206" s="3" customFormat="1" x14ac:dyDescent="0.25">
      <c r="A1193" s="15"/>
      <c r="B1193" s="59"/>
      <c r="C1193" s="60"/>
      <c r="D1193" s="17"/>
      <c r="E1193" s="17"/>
      <c r="F1193" s="17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  <c r="BK1193" s="4"/>
      <c r="BL1193" s="4"/>
      <c r="BM1193" s="4"/>
      <c r="BN1193" s="4"/>
      <c r="BO1193" s="4"/>
      <c r="BP1193" s="4"/>
      <c r="BQ1193" s="4"/>
      <c r="BR1193" s="4"/>
      <c r="BS1193" s="4"/>
      <c r="BT1193" s="4"/>
      <c r="BU1193" s="4"/>
      <c r="BV1193" s="4"/>
      <c r="BW1193" s="4"/>
      <c r="BX1193" s="4"/>
      <c r="BY1193" s="4"/>
      <c r="BZ1193" s="4"/>
      <c r="CA1193" s="4"/>
      <c r="CB1193" s="4"/>
      <c r="CC1193" s="4"/>
      <c r="CD1193" s="4"/>
      <c r="CE1193" s="4"/>
      <c r="CF1193" s="4"/>
      <c r="CG1193" s="4"/>
      <c r="CH1193" s="4"/>
      <c r="CI1193" s="4"/>
      <c r="CJ1193" s="4"/>
      <c r="CK1193" s="4"/>
      <c r="CL1193" s="4"/>
      <c r="CM1193" s="4"/>
      <c r="CN1193" s="4"/>
      <c r="CO1193" s="4"/>
      <c r="CP1193" s="4"/>
      <c r="CQ1193" s="4"/>
      <c r="CR1193" s="4"/>
      <c r="CS1193" s="4"/>
      <c r="CT1193" s="4"/>
      <c r="CU1193" s="4"/>
      <c r="CV1193" s="4"/>
      <c r="CW1193" s="4"/>
      <c r="CX1193" s="4"/>
      <c r="CY1193" s="4"/>
      <c r="CZ1193" s="4"/>
      <c r="DA1193" s="4"/>
      <c r="DB1193" s="4"/>
      <c r="DC1193" s="4"/>
      <c r="DD1193" s="4"/>
      <c r="DE1193" s="4"/>
      <c r="DF1193" s="4"/>
      <c r="DG1193" s="4"/>
      <c r="DH1193" s="4"/>
      <c r="DI1193" s="4"/>
      <c r="DJ1193" s="4"/>
      <c r="DK1193" s="4"/>
      <c r="DL1193" s="4"/>
      <c r="DM1193" s="4"/>
      <c r="DN1193" s="4"/>
      <c r="DO1193" s="4"/>
      <c r="DP1193" s="4"/>
      <c r="DQ1193" s="4"/>
      <c r="DR1193" s="4"/>
      <c r="DS1193" s="4"/>
      <c r="DT1193" s="4"/>
      <c r="DU1193" s="4"/>
      <c r="DV1193" s="4"/>
      <c r="DW1193" s="4"/>
      <c r="DX1193" s="4"/>
      <c r="DY1193" s="4"/>
      <c r="DZ1193" s="4"/>
      <c r="EA1193" s="4"/>
      <c r="EB1193" s="4"/>
      <c r="EC1193" s="4"/>
      <c r="ED1193" s="4"/>
      <c r="EE1193" s="4"/>
      <c r="EF1193" s="4"/>
      <c r="EG1193" s="4"/>
      <c r="EH1193" s="4"/>
      <c r="EI1193" s="4"/>
      <c r="EJ1193" s="4"/>
      <c r="EK1193" s="4"/>
      <c r="EL1193" s="4"/>
      <c r="EM1193" s="4"/>
      <c r="EN1193" s="4"/>
      <c r="EO1193" s="4"/>
      <c r="EP1193" s="4"/>
      <c r="EQ1193" s="4"/>
      <c r="ER1193" s="4"/>
      <c r="ES1193" s="4"/>
      <c r="ET1193" s="4"/>
      <c r="EU1193" s="4"/>
      <c r="EV1193" s="4"/>
      <c r="EW1193" s="4"/>
      <c r="EX1193" s="4"/>
      <c r="EY1193" s="4"/>
      <c r="EZ1193" s="4"/>
      <c r="FA1193" s="4"/>
      <c r="FB1193" s="4"/>
      <c r="FC1193" s="4"/>
      <c r="FD1193" s="4"/>
      <c r="FE1193" s="4"/>
      <c r="FF1193" s="4"/>
      <c r="FG1193" s="4"/>
      <c r="FH1193" s="4"/>
      <c r="FI1193" s="4"/>
      <c r="FJ1193" s="4"/>
      <c r="FK1193" s="4"/>
      <c r="FL1193" s="4"/>
      <c r="FM1193" s="4"/>
      <c r="FN1193" s="4"/>
      <c r="FO1193" s="4"/>
      <c r="FP1193" s="4"/>
      <c r="FQ1193" s="4"/>
      <c r="FR1193" s="4"/>
      <c r="FS1193" s="4"/>
      <c r="FT1193" s="4"/>
      <c r="FU1193" s="4"/>
      <c r="FV1193" s="4"/>
      <c r="FW1193" s="4"/>
      <c r="FX1193" s="4"/>
      <c r="FY1193" s="4"/>
      <c r="FZ1193" s="4"/>
      <c r="GA1193" s="4"/>
      <c r="GB1193" s="4"/>
      <c r="GC1193" s="4"/>
      <c r="GD1193" s="4"/>
      <c r="GE1193" s="4"/>
      <c r="GF1193" s="4"/>
      <c r="GG1193" s="4"/>
      <c r="GH1193" s="4"/>
      <c r="GI1193" s="4"/>
      <c r="GJ1193" s="4"/>
      <c r="GK1193" s="4"/>
      <c r="GL1193" s="4"/>
      <c r="GM1193" s="4"/>
      <c r="GN1193" s="4"/>
      <c r="GO1193" s="4"/>
      <c r="GP1193" s="4"/>
      <c r="GQ1193" s="4"/>
      <c r="GR1193" s="4"/>
      <c r="GS1193" s="4"/>
      <c r="GT1193" s="4"/>
      <c r="GU1193" s="4"/>
      <c r="GV1193" s="4"/>
      <c r="GW1193" s="4"/>
      <c r="GX1193" s="4"/>
    </row>
    <row r="1194" spans="1:206" s="3" customFormat="1" x14ac:dyDescent="0.25">
      <c r="A1194" s="15"/>
      <c r="B1194" s="59"/>
      <c r="C1194" s="60"/>
      <c r="D1194" s="17"/>
      <c r="E1194" s="17"/>
      <c r="F1194" s="17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  <c r="BK1194" s="4"/>
      <c r="BL1194" s="4"/>
      <c r="BM1194" s="4"/>
      <c r="BN1194" s="4"/>
      <c r="BO1194" s="4"/>
      <c r="BP1194" s="4"/>
      <c r="BQ1194" s="4"/>
      <c r="BR1194" s="4"/>
      <c r="BS1194" s="4"/>
      <c r="BT1194" s="4"/>
      <c r="BU1194" s="4"/>
      <c r="BV1194" s="4"/>
      <c r="BW1194" s="4"/>
      <c r="BX1194" s="4"/>
      <c r="BY1194" s="4"/>
      <c r="BZ1194" s="4"/>
      <c r="CA1194" s="4"/>
      <c r="CB1194" s="4"/>
      <c r="CC1194" s="4"/>
      <c r="CD1194" s="4"/>
      <c r="CE1194" s="4"/>
      <c r="CF1194" s="4"/>
      <c r="CG1194" s="4"/>
      <c r="CH1194" s="4"/>
      <c r="CI1194" s="4"/>
      <c r="CJ1194" s="4"/>
      <c r="CK1194" s="4"/>
      <c r="CL1194" s="4"/>
      <c r="CM1194" s="4"/>
      <c r="CN1194" s="4"/>
      <c r="CO1194" s="4"/>
      <c r="CP1194" s="4"/>
      <c r="CQ1194" s="4"/>
      <c r="CR1194" s="4"/>
      <c r="CS1194" s="4"/>
      <c r="CT1194" s="4"/>
      <c r="CU1194" s="4"/>
      <c r="CV1194" s="4"/>
      <c r="CW1194" s="4"/>
      <c r="CX1194" s="4"/>
      <c r="CY1194" s="4"/>
      <c r="CZ1194" s="4"/>
      <c r="DA1194" s="4"/>
      <c r="DB1194" s="4"/>
      <c r="DC1194" s="4"/>
      <c r="DD1194" s="4"/>
      <c r="DE1194" s="4"/>
      <c r="DF1194" s="4"/>
      <c r="DG1194" s="4"/>
      <c r="DH1194" s="4"/>
      <c r="DI1194" s="4"/>
      <c r="DJ1194" s="4"/>
      <c r="DK1194" s="4"/>
      <c r="DL1194" s="4"/>
      <c r="DM1194" s="4"/>
      <c r="DN1194" s="4"/>
      <c r="DO1194" s="4"/>
      <c r="DP1194" s="4"/>
      <c r="DQ1194" s="4"/>
      <c r="DR1194" s="4"/>
      <c r="DS1194" s="4"/>
      <c r="DT1194" s="4"/>
      <c r="DU1194" s="4"/>
      <c r="DV1194" s="4"/>
      <c r="DW1194" s="4"/>
      <c r="DX1194" s="4"/>
      <c r="DY1194" s="4"/>
      <c r="DZ1194" s="4"/>
      <c r="EA1194" s="4"/>
      <c r="EB1194" s="4"/>
      <c r="EC1194" s="4"/>
      <c r="ED1194" s="4"/>
      <c r="EE1194" s="4"/>
      <c r="EF1194" s="4"/>
      <c r="EG1194" s="4"/>
      <c r="EH1194" s="4"/>
      <c r="EI1194" s="4"/>
      <c r="EJ1194" s="4"/>
      <c r="EK1194" s="4"/>
      <c r="EL1194" s="4"/>
      <c r="EM1194" s="4"/>
      <c r="EN1194" s="4"/>
      <c r="EO1194" s="4"/>
      <c r="EP1194" s="4"/>
      <c r="EQ1194" s="4"/>
      <c r="ER1194" s="4"/>
      <c r="ES1194" s="4"/>
      <c r="ET1194" s="4"/>
      <c r="EU1194" s="4"/>
      <c r="EV1194" s="4"/>
      <c r="EW1194" s="4"/>
      <c r="EX1194" s="4"/>
      <c r="EY1194" s="4"/>
      <c r="EZ1194" s="4"/>
      <c r="FA1194" s="4"/>
      <c r="FB1194" s="4"/>
      <c r="FC1194" s="4"/>
      <c r="FD1194" s="4"/>
      <c r="FE1194" s="4"/>
      <c r="FF1194" s="4"/>
      <c r="FG1194" s="4"/>
      <c r="FH1194" s="4"/>
      <c r="FI1194" s="4"/>
      <c r="FJ1194" s="4"/>
      <c r="FK1194" s="4"/>
      <c r="FL1194" s="4"/>
      <c r="FM1194" s="4"/>
      <c r="FN1194" s="4"/>
      <c r="FO1194" s="4"/>
      <c r="FP1194" s="4"/>
      <c r="FQ1194" s="4"/>
      <c r="FR1194" s="4"/>
      <c r="FS1194" s="4"/>
      <c r="FT1194" s="4"/>
      <c r="FU1194" s="4"/>
      <c r="FV1194" s="4"/>
      <c r="FW1194" s="4"/>
      <c r="FX1194" s="4"/>
      <c r="FY1194" s="4"/>
      <c r="FZ1194" s="4"/>
      <c r="GA1194" s="4"/>
      <c r="GB1194" s="4"/>
      <c r="GC1194" s="4"/>
      <c r="GD1194" s="4"/>
      <c r="GE1194" s="4"/>
      <c r="GF1194" s="4"/>
      <c r="GG1194" s="4"/>
      <c r="GH1194" s="4"/>
      <c r="GI1194" s="4"/>
      <c r="GJ1194" s="4"/>
      <c r="GK1194" s="4"/>
      <c r="GL1194" s="4"/>
      <c r="GM1194" s="4"/>
      <c r="GN1194" s="4"/>
      <c r="GO1194" s="4"/>
      <c r="GP1194" s="4"/>
      <c r="GQ1194" s="4"/>
      <c r="GR1194" s="4"/>
      <c r="GS1194" s="4"/>
      <c r="GT1194" s="4"/>
      <c r="GU1194" s="4"/>
      <c r="GV1194" s="4"/>
      <c r="GW1194" s="4"/>
      <c r="GX1194" s="4"/>
    </row>
    <row r="1195" spans="1:206" s="3" customFormat="1" x14ac:dyDescent="0.25">
      <c r="A1195" s="15"/>
      <c r="B1195" s="59"/>
      <c r="C1195" s="60"/>
      <c r="D1195" s="17"/>
      <c r="E1195" s="17"/>
      <c r="F1195" s="17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  <c r="BK1195" s="4"/>
      <c r="BL1195" s="4"/>
      <c r="BM1195" s="4"/>
      <c r="BN1195" s="4"/>
      <c r="BO1195" s="4"/>
      <c r="BP1195" s="4"/>
      <c r="BQ1195" s="4"/>
      <c r="BR1195" s="4"/>
      <c r="BS1195" s="4"/>
      <c r="BT1195" s="4"/>
      <c r="BU1195" s="4"/>
      <c r="BV1195" s="4"/>
      <c r="BW1195" s="4"/>
      <c r="BX1195" s="4"/>
      <c r="BY1195" s="4"/>
      <c r="BZ1195" s="4"/>
      <c r="CA1195" s="4"/>
      <c r="CB1195" s="4"/>
      <c r="CC1195" s="4"/>
      <c r="CD1195" s="4"/>
      <c r="CE1195" s="4"/>
      <c r="CF1195" s="4"/>
      <c r="CG1195" s="4"/>
      <c r="CH1195" s="4"/>
      <c r="CI1195" s="4"/>
      <c r="CJ1195" s="4"/>
      <c r="CK1195" s="4"/>
      <c r="CL1195" s="4"/>
      <c r="CM1195" s="4"/>
      <c r="CN1195" s="4"/>
      <c r="CO1195" s="4"/>
      <c r="CP1195" s="4"/>
      <c r="CQ1195" s="4"/>
      <c r="CR1195" s="4"/>
      <c r="CS1195" s="4"/>
      <c r="CT1195" s="4"/>
      <c r="CU1195" s="4"/>
      <c r="CV1195" s="4"/>
      <c r="CW1195" s="4"/>
      <c r="CX1195" s="4"/>
      <c r="CY1195" s="4"/>
      <c r="CZ1195" s="4"/>
      <c r="DA1195" s="4"/>
      <c r="DB1195" s="4"/>
      <c r="DC1195" s="4"/>
      <c r="DD1195" s="4"/>
      <c r="DE1195" s="4"/>
      <c r="DF1195" s="4"/>
      <c r="DG1195" s="4"/>
      <c r="DH1195" s="4"/>
      <c r="DI1195" s="4"/>
      <c r="DJ1195" s="4"/>
      <c r="DK1195" s="4"/>
      <c r="DL1195" s="4"/>
      <c r="DM1195" s="4"/>
      <c r="DN1195" s="4"/>
      <c r="DO1195" s="4"/>
      <c r="DP1195" s="4"/>
      <c r="DQ1195" s="4"/>
      <c r="DR1195" s="4"/>
      <c r="DS1195" s="4"/>
      <c r="DT1195" s="4"/>
      <c r="DU1195" s="4"/>
      <c r="DV1195" s="4"/>
      <c r="DW1195" s="4"/>
      <c r="DX1195" s="4"/>
      <c r="DY1195" s="4"/>
      <c r="DZ1195" s="4"/>
      <c r="EA1195" s="4"/>
      <c r="EB1195" s="4"/>
      <c r="EC1195" s="4"/>
      <c r="ED1195" s="4"/>
      <c r="EE1195" s="4"/>
      <c r="EF1195" s="4"/>
      <c r="EG1195" s="4"/>
      <c r="EH1195" s="4"/>
      <c r="EI1195" s="4"/>
      <c r="EJ1195" s="4"/>
      <c r="EK1195" s="4"/>
      <c r="EL1195" s="4"/>
      <c r="EM1195" s="4"/>
      <c r="EN1195" s="4"/>
      <c r="EO1195" s="4"/>
      <c r="EP1195" s="4"/>
      <c r="EQ1195" s="4"/>
      <c r="ER1195" s="4"/>
      <c r="ES1195" s="4"/>
      <c r="ET1195" s="4"/>
      <c r="EU1195" s="4"/>
      <c r="EV1195" s="4"/>
      <c r="EW1195" s="4"/>
      <c r="EX1195" s="4"/>
      <c r="EY1195" s="4"/>
      <c r="EZ1195" s="4"/>
      <c r="FA1195" s="4"/>
      <c r="FB1195" s="4"/>
      <c r="FC1195" s="4"/>
      <c r="FD1195" s="4"/>
      <c r="FE1195" s="4"/>
      <c r="FF1195" s="4"/>
      <c r="FG1195" s="4"/>
      <c r="FH1195" s="4"/>
      <c r="FI1195" s="4"/>
      <c r="FJ1195" s="4"/>
      <c r="FK1195" s="4"/>
      <c r="FL1195" s="4"/>
      <c r="FM1195" s="4"/>
      <c r="FN1195" s="4"/>
      <c r="FO1195" s="4"/>
      <c r="FP1195" s="4"/>
      <c r="FQ1195" s="4"/>
      <c r="FR1195" s="4"/>
      <c r="FS1195" s="4"/>
      <c r="FT1195" s="4"/>
      <c r="FU1195" s="4"/>
      <c r="FV1195" s="4"/>
      <c r="FW1195" s="4"/>
      <c r="FX1195" s="4"/>
      <c r="FY1195" s="4"/>
      <c r="FZ1195" s="4"/>
      <c r="GA1195" s="4"/>
      <c r="GB1195" s="4"/>
      <c r="GC1195" s="4"/>
      <c r="GD1195" s="4"/>
      <c r="GE1195" s="4"/>
      <c r="GF1195" s="4"/>
      <c r="GG1195" s="4"/>
      <c r="GH1195" s="4"/>
      <c r="GI1195" s="4"/>
      <c r="GJ1195" s="4"/>
      <c r="GK1195" s="4"/>
      <c r="GL1195" s="4"/>
      <c r="GM1195" s="4"/>
      <c r="GN1195" s="4"/>
      <c r="GO1195" s="4"/>
      <c r="GP1195" s="4"/>
      <c r="GQ1195" s="4"/>
      <c r="GR1195" s="4"/>
      <c r="GS1195" s="4"/>
      <c r="GT1195" s="4"/>
      <c r="GU1195" s="4"/>
      <c r="GV1195" s="4"/>
      <c r="GW1195" s="4"/>
      <c r="GX1195" s="4"/>
    </row>
    <row r="1196" spans="1:206" s="3" customFormat="1" x14ac:dyDescent="0.25">
      <c r="A1196" s="15"/>
      <c r="B1196" s="59"/>
      <c r="C1196" s="60"/>
      <c r="D1196" s="17"/>
      <c r="E1196" s="17"/>
      <c r="F1196" s="17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  <c r="BK1196" s="4"/>
      <c r="BL1196" s="4"/>
      <c r="BM1196" s="4"/>
      <c r="BN1196" s="4"/>
      <c r="BO1196" s="4"/>
      <c r="BP1196" s="4"/>
      <c r="BQ1196" s="4"/>
      <c r="BR1196" s="4"/>
      <c r="BS1196" s="4"/>
      <c r="BT1196" s="4"/>
      <c r="BU1196" s="4"/>
      <c r="BV1196" s="4"/>
      <c r="BW1196" s="4"/>
      <c r="BX1196" s="4"/>
      <c r="BY1196" s="4"/>
      <c r="BZ1196" s="4"/>
      <c r="CA1196" s="4"/>
      <c r="CB1196" s="4"/>
      <c r="CC1196" s="4"/>
      <c r="CD1196" s="4"/>
      <c r="CE1196" s="4"/>
      <c r="CF1196" s="4"/>
      <c r="CG1196" s="4"/>
      <c r="CH1196" s="4"/>
      <c r="CI1196" s="4"/>
      <c r="CJ1196" s="4"/>
      <c r="CK1196" s="4"/>
      <c r="CL1196" s="4"/>
      <c r="CM1196" s="4"/>
      <c r="CN1196" s="4"/>
      <c r="CO1196" s="4"/>
      <c r="CP1196" s="4"/>
      <c r="CQ1196" s="4"/>
      <c r="CR1196" s="4"/>
      <c r="CS1196" s="4"/>
      <c r="CT1196" s="4"/>
      <c r="CU1196" s="4"/>
      <c r="CV1196" s="4"/>
      <c r="CW1196" s="4"/>
      <c r="CX1196" s="4"/>
      <c r="CY1196" s="4"/>
      <c r="CZ1196" s="4"/>
      <c r="DA1196" s="4"/>
      <c r="DB1196" s="4"/>
      <c r="DC1196" s="4"/>
      <c r="DD1196" s="4"/>
      <c r="DE1196" s="4"/>
      <c r="DF1196" s="4"/>
      <c r="DG1196" s="4"/>
      <c r="DH1196" s="4"/>
      <c r="DI1196" s="4"/>
      <c r="DJ1196" s="4"/>
      <c r="DK1196" s="4"/>
      <c r="DL1196" s="4"/>
      <c r="DM1196" s="4"/>
      <c r="DN1196" s="4"/>
      <c r="DO1196" s="4"/>
      <c r="DP1196" s="4"/>
      <c r="DQ1196" s="4"/>
      <c r="DR1196" s="4"/>
      <c r="DS1196" s="4"/>
      <c r="DT1196" s="4"/>
      <c r="DU1196" s="4"/>
      <c r="DV1196" s="4"/>
      <c r="DW1196" s="4"/>
      <c r="DX1196" s="4"/>
      <c r="DY1196" s="4"/>
      <c r="DZ1196" s="4"/>
      <c r="EA1196" s="4"/>
      <c r="EB1196" s="4"/>
      <c r="EC1196" s="4"/>
      <c r="ED1196" s="4"/>
      <c r="EE1196" s="4"/>
      <c r="EF1196" s="4"/>
      <c r="EG1196" s="4"/>
      <c r="EH1196" s="4"/>
      <c r="EI1196" s="4"/>
      <c r="EJ1196" s="4"/>
      <c r="EK1196" s="4"/>
      <c r="EL1196" s="4"/>
      <c r="EM1196" s="4"/>
      <c r="EN1196" s="4"/>
      <c r="EO1196" s="4"/>
      <c r="EP1196" s="4"/>
      <c r="EQ1196" s="4"/>
      <c r="ER1196" s="4"/>
      <c r="ES1196" s="4"/>
      <c r="ET1196" s="4"/>
      <c r="EU1196" s="4"/>
      <c r="EV1196" s="4"/>
      <c r="EW1196" s="4"/>
      <c r="EX1196" s="4"/>
      <c r="EY1196" s="4"/>
      <c r="EZ1196" s="4"/>
      <c r="FA1196" s="4"/>
      <c r="FB1196" s="4"/>
      <c r="FC1196" s="4"/>
      <c r="FD1196" s="4"/>
      <c r="FE1196" s="4"/>
      <c r="FF1196" s="4"/>
      <c r="FG1196" s="4"/>
      <c r="FH1196" s="4"/>
      <c r="FI1196" s="4"/>
      <c r="FJ1196" s="4"/>
      <c r="FK1196" s="4"/>
      <c r="FL1196" s="4"/>
      <c r="FM1196" s="4"/>
      <c r="FN1196" s="4"/>
      <c r="FO1196" s="4"/>
      <c r="FP1196" s="4"/>
      <c r="FQ1196" s="4"/>
      <c r="FR1196" s="4"/>
      <c r="FS1196" s="4"/>
      <c r="FT1196" s="4"/>
      <c r="FU1196" s="4"/>
      <c r="FV1196" s="4"/>
      <c r="FW1196" s="4"/>
      <c r="FX1196" s="4"/>
      <c r="FY1196" s="4"/>
      <c r="FZ1196" s="4"/>
      <c r="GA1196" s="4"/>
      <c r="GB1196" s="4"/>
      <c r="GC1196" s="4"/>
      <c r="GD1196" s="4"/>
      <c r="GE1196" s="4"/>
      <c r="GF1196" s="4"/>
      <c r="GG1196" s="4"/>
      <c r="GH1196" s="4"/>
      <c r="GI1196" s="4"/>
      <c r="GJ1196" s="4"/>
      <c r="GK1196" s="4"/>
      <c r="GL1196" s="4"/>
      <c r="GM1196" s="4"/>
      <c r="GN1196" s="4"/>
      <c r="GO1196" s="4"/>
      <c r="GP1196" s="4"/>
      <c r="GQ1196" s="4"/>
      <c r="GR1196" s="4"/>
      <c r="GS1196" s="4"/>
      <c r="GT1196" s="4"/>
      <c r="GU1196" s="4"/>
      <c r="GV1196" s="4"/>
      <c r="GW1196" s="4"/>
      <c r="GX1196" s="4"/>
    </row>
    <row r="1197" spans="1:206" s="3" customFormat="1" x14ac:dyDescent="0.25">
      <c r="A1197" s="15"/>
      <c r="B1197" s="59"/>
      <c r="C1197" s="60"/>
      <c r="D1197" s="17"/>
      <c r="E1197" s="17"/>
      <c r="F1197" s="17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  <c r="BK1197" s="4"/>
      <c r="BL1197" s="4"/>
      <c r="BM1197" s="4"/>
      <c r="BN1197" s="4"/>
      <c r="BO1197" s="4"/>
      <c r="BP1197" s="4"/>
      <c r="BQ1197" s="4"/>
      <c r="BR1197" s="4"/>
      <c r="BS1197" s="4"/>
      <c r="BT1197" s="4"/>
      <c r="BU1197" s="4"/>
      <c r="BV1197" s="4"/>
      <c r="BW1197" s="4"/>
      <c r="BX1197" s="4"/>
      <c r="BY1197" s="4"/>
      <c r="BZ1197" s="4"/>
      <c r="CA1197" s="4"/>
      <c r="CB1197" s="4"/>
      <c r="CC1197" s="4"/>
      <c r="CD1197" s="4"/>
      <c r="CE1197" s="4"/>
      <c r="CF1197" s="4"/>
      <c r="CG1197" s="4"/>
      <c r="CH1197" s="4"/>
      <c r="CI1197" s="4"/>
      <c r="CJ1197" s="4"/>
      <c r="CK1197" s="4"/>
      <c r="CL1197" s="4"/>
      <c r="CM1197" s="4"/>
      <c r="CN1197" s="4"/>
      <c r="CO1197" s="4"/>
      <c r="CP1197" s="4"/>
      <c r="CQ1197" s="4"/>
      <c r="CR1197" s="4"/>
      <c r="CS1197" s="4"/>
      <c r="CT1197" s="4"/>
      <c r="CU1197" s="4"/>
      <c r="CV1197" s="4"/>
      <c r="CW1197" s="4"/>
      <c r="CX1197" s="4"/>
      <c r="CY1197" s="4"/>
      <c r="CZ1197" s="4"/>
      <c r="DA1197" s="4"/>
      <c r="DB1197" s="4"/>
      <c r="DC1197" s="4"/>
      <c r="DD1197" s="4"/>
      <c r="DE1197" s="4"/>
      <c r="DF1197" s="4"/>
      <c r="DG1197" s="4"/>
      <c r="DH1197" s="4"/>
      <c r="DI1197" s="4"/>
      <c r="DJ1197" s="4"/>
      <c r="DK1197" s="4"/>
      <c r="DL1197" s="4"/>
      <c r="DM1197" s="4"/>
      <c r="DN1197" s="4"/>
      <c r="DO1197" s="4"/>
      <c r="DP1197" s="4"/>
      <c r="DQ1197" s="4"/>
      <c r="DR1197" s="4"/>
      <c r="DS1197" s="4"/>
      <c r="DT1197" s="4"/>
      <c r="DU1197" s="4"/>
      <c r="DV1197" s="4"/>
      <c r="DW1197" s="4"/>
      <c r="DX1197" s="4"/>
      <c r="DY1197" s="4"/>
      <c r="DZ1197" s="4"/>
      <c r="EA1197" s="4"/>
      <c r="EB1197" s="4"/>
      <c r="EC1197" s="4"/>
      <c r="ED1197" s="4"/>
      <c r="EE1197" s="4"/>
      <c r="EF1197" s="4"/>
      <c r="EG1197" s="4"/>
      <c r="EH1197" s="4"/>
      <c r="EI1197" s="4"/>
      <c r="EJ1197" s="4"/>
      <c r="EK1197" s="4"/>
      <c r="EL1197" s="4"/>
      <c r="EM1197" s="4"/>
      <c r="EN1197" s="4"/>
      <c r="EO1197" s="4"/>
      <c r="EP1197" s="4"/>
      <c r="EQ1197" s="4"/>
      <c r="ER1197" s="4"/>
      <c r="ES1197" s="4"/>
      <c r="ET1197" s="4"/>
      <c r="EU1197" s="4"/>
      <c r="EV1197" s="4"/>
      <c r="EW1197" s="4"/>
      <c r="EX1197" s="4"/>
      <c r="EY1197" s="4"/>
      <c r="EZ1197" s="4"/>
      <c r="FA1197" s="4"/>
      <c r="FB1197" s="4"/>
      <c r="FC1197" s="4"/>
      <c r="FD1197" s="4"/>
      <c r="FE1197" s="4"/>
      <c r="FF1197" s="4"/>
      <c r="FG1197" s="4"/>
      <c r="FH1197" s="4"/>
      <c r="FI1197" s="4"/>
      <c r="FJ1197" s="4"/>
      <c r="FK1197" s="4"/>
      <c r="FL1197" s="4"/>
      <c r="FM1197" s="4"/>
      <c r="FN1197" s="4"/>
      <c r="FO1197" s="4"/>
      <c r="FP1197" s="4"/>
      <c r="FQ1197" s="4"/>
      <c r="FR1197" s="4"/>
      <c r="FS1197" s="4"/>
      <c r="FT1197" s="4"/>
      <c r="FU1197" s="4"/>
      <c r="FV1197" s="4"/>
      <c r="FW1197" s="4"/>
      <c r="FX1197" s="4"/>
      <c r="FY1197" s="4"/>
      <c r="FZ1197" s="4"/>
      <c r="GA1197" s="4"/>
      <c r="GB1197" s="4"/>
      <c r="GC1197" s="4"/>
      <c r="GD1197" s="4"/>
      <c r="GE1197" s="4"/>
      <c r="GF1197" s="4"/>
      <c r="GG1197" s="4"/>
      <c r="GH1197" s="4"/>
      <c r="GI1197" s="4"/>
      <c r="GJ1197" s="4"/>
      <c r="GK1197" s="4"/>
      <c r="GL1197" s="4"/>
      <c r="GM1197" s="4"/>
      <c r="GN1197" s="4"/>
      <c r="GO1197" s="4"/>
      <c r="GP1197" s="4"/>
      <c r="GQ1197" s="4"/>
      <c r="GR1197" s="4"/>
      <c r="GS1197" s="4"/>
      <c r="GT1197" s="4"/>
      <c r="GU1197" s="4"/>
      <c r="GV1197" s="4"/>
      <c r="GW1197" s="4"/>
      <c r="GX1197" s="4"/>
    </row>
    <row r="1198" spans="1:206" s="3" customFormat="1" x14ac:dyDescent="0.25">
      <c r="A1198" s="15"/>
      <c r="B1198" s="59"/>
      <c r="C1198" s="60"/>
      <c r="D1198" s="17"/>
      <c r="E1198" s="17"/>
      <c r="F1198" s="17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  <c r="BK1198" s="4"/>
      <c r="BL1198" s="4"/>
      <c r="BM1198" s="4"/>
      <c r="BN1198" s="4"/>
      <c r="BO1198" s="4"/>
      <c r="BP1198" s="4"/>
      <c r="BQ1198" s="4"/>
      <c r="BR1198" s="4"/>
      <c r="BS1198" s="4"/>
      <c r="BT1198" s="4"/>
      <c r="BU1198" s="4"/>
      <c r="BV1198" s="4"/>
      <c r="BW1198" s="4"/>
      <c r="BX1198" s="4"/>
      <c r="BY1198" s="4"/>
      <c r="BZ1198" s="4"/>
      <c r="CA1198" s="4"/>
      <c r="CB1198" s="4"/>
      <c r="CC1198" s="4"/>
      <c r="CD1198" s="4"/>
      <c r="CE1198" s="4"/>
      <c r="CF1198" s="4"/>
      <c r="CG1198" s="4"/>
      <c r="CH1198" s="4"/>
      <c r="CI1198" s="4"/>
      <c r="CJ1198" s="4"/>
      <c r="CK1198" s="4"/>
      <c r="CL1198" s="4"/>
      <c r="CM1198" s="4"/>
      <c r="CN1198" s="4"/>
      <c r="CO1198" s="4"/>
      <c r="CP1198" s="4"/>
      <c r="CQ1198" s="4"/>
      <c r="CR1198" s="4"/>
      <c r="CS1198" s="4"/>
      <c r="CT1198" s="4"/>
      <c r="CU1198" s="4"/>
      <c r="CV1198" s="4"/>
      <c r="CW1198" s="4"/>
      <c r="CX1198" s="4"/>
      <c r="CY1198" s="4"/>
      <c r="CZ1198" s="4"/>
      <c r="DA1198" s="4"/>
      <c r="DB1198" s="4"/>
      <c r="DC1198" s="4"/>
      <c r="DD1198" s="4"/>
      <c r="DE1198" s="4"/>
      <c r="DF1198" s="4"/>
      <c r="DG1198" s="4"/>
      <c r="DH1198" s="4"/>
      <c r="DI1198" s="4"/>
      <c r="DJ1198" s="4"/>
      <c r="DK1198" s="4"/>
      <c r="DL1198" s="4"/>
      <c r="DM1198" s="4"/>
      <c r="DN1198" s="4"/>
      <c r="DO1198" s="4"/>
      <c r="DP1198" s="4"/>
      <c r="DQ1198" s="4"/>
      <c r="DR1198" s="4"/>
      <c r="DS1198" s="4"/>
      <c r="DT1198" s="4"/>
      <c r="DU1198" s="4"/>
      <c r="DV1198" s="4"/>
      <c r="DW1198" s="4"/>
      <c r="DX1198" s="4"/>
      <c r="DY1198" s="4"/>
      <c r="DZ1198" s="4"/>
      <c r="EA1198" s="4"/>
      <c r="EB1198" s="4"/>
      <c r="EC1198" s="4"/>
      <c r="ED1198" s="4"/>
      <c r="EE1198" s="4"/>
      <c r="EF1198" s="4"/>
      <c r="EG1198" s="4"/>
      <c r="EH1198" s="4"/>
      <c r="EI1198" s="4"/>
      <c r="EJ1198" s="4"/>
      <c r="EK1198" s="4"/>
      <c r="EL1198" s="4"/>
      <c r="EM1198" s="4"/>
      <c r="EN1198" s="4"/>
      <c r="EO1198" s="4"/>
      <c r="EP1198" s="4"/>
      <c r="EQ1198" s="4"/>
      <c r="ER1198" s="4"/>
      <c r="ES1198" s="4"/>
      <c r="ET1198" s="4"/>
      <c r="EU1198" s="4"/>
      <c r="EV1198" s="4"/>
      <c r="EW1198" s="4"/>
      <c r="EX1198" s="4"/>
      <c r="EY1198" s="4"/>
      <c r="EZ1198" s="4"/>
      <c r="FA1198" s="4"/>
      <c r="FB1198" s="4"/>
      <c r="FC1198" s="4"/>
      <c r="FD1198" s="4"/>
      <c r="FE1198" s="4"/>
      <c r="FF1198" s="4"/>
      <c r="FG1198" s="4"/>
      <c r="FH1198" s="4"/>
      <c r="FI1198" s="4"/>
      <c r="FJ1198" s="4"/>
      <c r="FK1198" s="4"/>
      <c r="FL1198" s="4"/>
      <c r="FM1198" s="4"/>
      <c r="FN1198" s="4"/>
      <c r="FO1198" s="4"/>
      <c r="FP1198" s="4"/>
      <c r="FQ1198" s="4"/>
      <c r="FR1198" s="4"/>
      <c r="FS1198" s="4"/>
      <c r="FT1198" s="4"/>
      <c r="FU1198" s="4"/>
      <c r="FV1198" s="4"/>
      <c r="FW1198" s="4"/>
      <c r="FX1198" s="4"/>
      <c r="FY1198" s="4"/>
      <c r="FZ1198" s="4"/>
      <c r="GA1198" s="4"/>
      <c r="GB1198" s="4"/>
      <c r="GC1198" s="4"/>
      <c r="GD1198" s="4"/>
      <c r="GE1198" s="4"/>
      <c r="GF1198" s="4"/>
      <c r="GG1198" s="4"/>
      <c r="GH1198" s="4"/>
      <c r="GI1198" s="4"/>
      <c r="GJ1198" s="4"/>
      <c r="GK1198" s="4"/>
      <c r="GL1198" s="4"/>
      <c r="GM1198" s="4"/>
      <c r="GN1198" s="4"/>
      <c r="GO1198" s="4"/>
      <c r="GP1198" s="4"/>
      <c r="GQ1198" s="4"/>
      <c r="GR1198" s="4"/>
      <c r="GS1198" s="4"/>
      <c r="GT1198" s="4"/>
      <c r="GU1198" s="4"/>
      <c r="GV1198" s="4"/>
      <c r="GW1198" s="4"/>
      <c r="GX1198" s="4"/>
    </row>
    <row r="1199" spans="1:206" s="3" customFormat="1" x14ac:dyDescent="0.25">
      <c r="A1199" s="15"/>
      <c r="B1199" s="59"/>
      <c r="C1199" s="60"/>
      <c r="D1199" s="17"/>
      <c r="E1199" s="17"/>
      <c r="F1199" s="17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  <c r="BK1199" s="4"/>
      <c r="BL1199" s="4"/>
      <c r="BM1199" s="4"/>
      <c r="BN1199" s="4"/>
      <c r="BO1199" s="4"/>
      <c r="BP1199" s="4"/>
      <c r="BQ1199" s="4"/>
      <c r="BR1199" s="4"/>
      <c r="BS1199" s="4"/>
      <c r="BT1199" s="4"/>
      <c r="BU1199" s="4"/>
      <c r="BV1199" s="4"/>
      <c r="BW1199" s="4"/>
      <c r="BX1199" s="4"/>
      <c r="BY1199" s="4"/>
      <c r="BZ1199" s="4"/>
      <c r="CA1199" s="4"/>
      <c r="CB1199" s="4"/>
      <c r="CC1199" s="4"/>
      <c r="CD1199" s="4"/>
      <c r="CE1199" s="4"/>
      <c r="CF1199" s="4"/>
      <c r="CG1199" s="4"/>
      <c r="CH1199" s="4"/>
      <c r="CI1199" s="4"/>
      <c r="CJ1199" s="4"/>
      <c r="CK1199" s="4"/>
      <c r="CL1199" s="4"/>
      <c r="CM1199" s="4"/>
      <c r="CN1199" s="4"/>
      <c r="CO1199" s="4"/>
      <c r="CP1199" s="4"/>
      <c r="CQ1199" s="4"/>
      <c r="CR1199" s="4"/>
      <c r="CS1199" s="4"/>
      <c r="CT1199" s="4"/>
      <c r="CU1199" s="4"/>
      <c r="CV1199" s="4"/>
      <c r="CW1199" s="4"/>
      <c r="CX1199" s="4"/>
      <c r="CY1199" s="4"/>
      <c r="CZ1199" s="4"/>
      <c r="DA1199" s="4"/>
      <c r="DB1199" s="4"/>
      <c r="DC1199" s="4"/>
      <c r="DD1199" s="4"/>
      <c r="DE1199" s="4"/>
      <c r="DF1199" s="4"/>
      <c r="DG1199" s="4"/>
      <c r="DH1199" s="4"/>
      <c r="DI1199" s="4"/>
      <c r="DJ1199" s="4"/>
      <c r="DK1199" s="4"/>
      <c r="DL1199" s="4"/>
      <c r="DM1199" s="4"/>
      <c r="DN1199" s="4"/>
      <c r="DO1199" s="4"/>
      <c r="DP1199" s="4"/>
      <c r="DQ1199" s="4"/>
      <c r="DR1199" s="4"/>
      <c r="DS1199" s="4"/>
      <c r="DT1199" s="4"/>
      <c r="DU1199" s="4"/>
      <c r="DV1199" s="4"/>
      <c r="DW1199" s="4"/>
      <c r="DX1199" s="4"/>
      <c r="DY1199" s="4"/>
      <c r="DZ1199" s="4"/>
      <c r="EA1199" s="4"/>
      <c r="EB1199" s="4"/>
      <c r="EC1199" s="4"/>
      <c r="ED1199" s="4"/>
      <c r="EE1199" s="4"/>
      <c r="EF1199" s="4"/>
      <c r="EG1199" s="4"/>
      <c r="EH1199" s="4"/>
      <c r="EI1199" s="4"/>
      <c r="EJ1199" s="4"/>
      <c r="EK1199" s="4"/>
      <c r="EL1199" s="4"/>
      <c r="EM1199" s="4"/>
      <c r="EN1199" s="4"/>
      <c r="EO1199" s="4"/>
      <c r="EP1199" s="4"/>
      <c r="EQ1199" s="4"/>
      <c r="ER1199" s="4"/>
      <c r="ES1199" s="4"/>
      <c r="ET1199" s="4"/>
      <c r="EU1199" s="4"/>
      <c r="EV1199" s="4"/>
      <c r="EW1199" s="4"/>
      <c r="EX1199" s="4"/>
      <c r="EY1199" s="4"/>
      <c r="EZ1199" s="4"/>
      <c r="FA1199" s="4"/>
      <c r="FB1199" s="4"/>
      <c r="FC1199" s="4"/>
      <c r="FD1199" s="4"/>
      <c r="FE1199" s="4"/>
      <c r="FF1199" s="4"/>
      <c r="FG1199" s="4"/>
      <c r="FH1199" s="4"/>
      <c r="FI1199" s="4"/>
      <c r="FJ1199" s="4"/>
      <c r="FK1199" s="4"/>
      <c r="FL1199" s="4"/>
      <c r="FM1199" s="4"/>
      <c r="FN1199" s="4"/>
      <c r="FO1199" s="4"/>
      <c r="FP1199" s="4"/>
      <c r="FQ1199" s="4"/>
      <c r="FR1199" s="4"/>
      <c r="FS1199" s="4"/>
      <c r="FT1199" s="4"/>
      <c r="FU1199" s="4"/>
      <c r="FV1199" s="4"/>
      <c r="FW1199" s="4"/>
      <c r="FX1199" s="4"/>
      <c r="FY1199" s="4"/>
      <c r="FZ1199" s="4"/>
      <c r="GA1199" s="4"/>
      <c r="GB1199" s="4"/>
      <c r="GC1199" s="4"/>
      <c r="GD1199" s="4"/>
      <c r="GE1199" s="4"/>
      <c r="GF1199" s="4"/>
      <c r="GG1199" s="4"/>
      <c r="GH1199" s="4"/>
      <c r="GI1199" s="4"/>
      <c r="GJ1199" s="4"/>
      <c r="GK1199" s="4"/>
      <c r="GL1199" s="4"/>
      <c r="GM1199" s="4"/>
      <c r="GN1199" s="4"/>
      <c r="GO1199" s="4"/>
      <c r="GP1199" s="4"/>
      <c r="GQ1199" s="4"/>
      <c r="GR1199" s="4"/>
      <c r="GS1199" s="4"/>
      <c r="GT1199" s="4"/>
      <c r="GU1199" s="4"/>
      <c r="GV1199" s="4"/>
      <c r="GW1199" s="4"/>
      <c r="GX1199" s="4"/>
    </row>
    <row r="1200" spans="1:206" s="3" customFormat="1" x14ac:dyDescent="0.25">
      <c r="A1200" s="15"/>
      <c r="B1200" s="59"/>
      <c r="C1200" s="60"/>
      <c r="D1200" s="17"/>
      <c r="E1200" s="17"/>
      <c r="F1200" s="17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  <c r="BK1200" s="4"/>
      <c r="BL1200" s="4"/>
      <c r="BM1200" s="4"/>
      <c r="BN1200" s="4"/>
      <c r="BO1200" s="4"/>
      <c r="BP1200" s="4"/>
      <c r="BQ1200" s="4"/>
      <c r="BR1200" s="4"/>
      <c r="BS1200" s="4"/>
      <c r="BT1200" s="4"/>
      <c r="BU1200" s="4"/>
      <c r="BV1200" s="4"/>
      <c r="BW1200" s="4"/>
      <c r="BX1200" s="4"/>
      <c r="BY1200" s="4"/>
      <c r="BZ1200" s="4"/>
      <c r="CA1200" s="4"/>
      <c r="CB1200" s="4"/>
      <c r="CC1200" s="4"/>
      <c r="CD1200" s="4"/>
      <c r="CE1200" s="4"/>
      <c r="CF1200" s="4"/>
      <c r="CG1200" s="4"/>
      <c r="CH1200" s="4"/>
      <c r="CI1200" s="4"/>
      <c r="CJ1200" s="4"/>
      <c r="CK1200" s="4"/>
      <c r="CL1200" s="4"/>
      <c r="CM1200" s="4"/>
      <c r="CN1200" s="4"/>
      <c r="CO1200" s="4"/>
      <c r="CP1200" s="4"/>
      <c r="CQ1200" s="4"/>
      <c r="CR1200" s="4"/>
      <c r="CS1200" s="4"/>
      <c r="CT1200" s="4"/>
      <c r="CU1200" s="4"/>
      <c r="CV1200" s="4"/>
      <c r="CW1200" s="4"/>
      <c r="CX1200" s="4"/>
      <c r="CY1200" s="4"/>
      <c r="CZ1200" s="4"/>
      <c r="DA1200" s="4"/>
      <c r="DB1200" s="4"/>
      <c r="DC1200" s="4"/>
      <c r="DD1200" s="4"/>
      <c r="DE1200" s="4"/>
      <c r="DF1200" s="4"/>
      <c r="DG1200" s="4"/>
      <c r="DH1200" s="4"/>
      <c r="DI1200" s="4"/>
      <c r="DJ1200" s="4"/>
      <c r="DK1200" s="4"/>
      <c r="DL1200" s="4"/>
      <c r="DM1200" s="4"/>
      <c r="DN1200" s="4"/>
      <c r="DO1200" s="4"/>
      <c r="DP1200" s="4"/>
      <c r="DQ1200" s="4"/>
      <c r="DR1200" s="4"/>
      <c r="DS1200" s="4"/>
      <c r="DT1200" s="4"/>
      <c r="DU1200" s="4"/>
      <c r="DV1200" s="4"/>
      <c r="DW1200" s="4"/>
      <c r="DX1200" s="4"/>
      <c r="DY1200" s="4"/>
      <c r="DZ1200" s="4"/>
      <c r="EA1200" s="4"/>
      <c r="EB1200" s="4"/>
      <c r="EC1200" s="4"/>
      <c r="ED1200" s="4"/>
      <c r="EE1200" s="4"/>
      <c r="EF1200" s="4"/>
      <c r="EG1200" s="4"/>
      <c r="EH1200" s="4"/>
      <c r="EI1200" s="4"/>
      <c r="EJ1200" s="4"/>
      <c r="EK1200" s="4"/>
      <c r="EL1200" s="4"/>
      <c r="EM1200" s="4"/>
      <c r="EN1200" s="4"/>
      <c r="EO1200" s="4"/>
      <c r="EP1200" s="4"/>
      <c r="EQ1200" s="4"/>
      <c r="ER1200" s="4"/>
      <c r="ES1200" s="4"/>
      <c r="ET1200" s="4"/>
      <c r="EU1200" s="4"/>
      <c r="EV1200" s="4"/>
      <c r="EW1200" s="4"/>
      <c r="EX1200" s="4"/>
      <c r="EY1200" s="4"/>
      <c r="EZ1200" s="4"/>
      <c r="FA1200" s="4"/>
      <c r="FB1200" s="4"/>
      <c r="FC1200" s="4"/>
      <c r="FD1200" s="4"/>
      <c r="FE1200" s="4"/>
      <c r="FF1200" s="4"/>
      <c r="FG1200" s="4"/>
      <c r="FH1200" s="4"/>
      <c r="FI1200" s="4"/>
      <c r="FJ1200" s="4"/>
      <c r="FK1200" s="4"/>
      <c r="FL1200" s="4"/>
      <c r="FM1200" s="4"/>
      <c r="FN1200" s="4"/>
      <c r="FO1200" s="4"/>
      <c r="FP1200" s="4"/>
      <c r="FQ1200" s="4"/>
      <c r="FR1200" s="4"/>
      <c r="FS1200" s="4"/>
      <c r="FT1200" s="4"/>
      <c r="FU1200" s="4"/>
      <c r="FV1200" s="4"/>
      <c r="FW1200" s="4"/>
      <c r="FX1200" s="4"/>
      <c r="FY1200" s="4"/>
      <c r="FZ1200" s="4"/>
      <c r="GA1200" s="4"/>
      <c r="GB1200" s="4"/>
      <c r="GC1200" s="4"/>
      <c r="GD1200" s="4"/>
      <c r="GE1200" s="4"/>
      <c r="GF1200" s="4"/>
      <c r="GG1200" s="4"/>
      <c r="GH1200" s="4"/>
      <c r="GI1200" s="4"/>
      <c r="GJ1200" s="4"/>
      <c r="GK1200" s="4"/>
      <c r="GL1200" s="4"/>
      <c r="GM1200" s="4"/>
      <c r="GN1200" s="4"/>
      <c r="GO1200" s="4"/>
      <c r="GP1200" s="4"/>
      <c r="GQ1200" s="4"/>
      <c r="GR1200" s="4"/>
      <c r="GS1200" s="4"/>
      <c r="GT1200" s="4"/>
      <c r="GU1200" s="4"/>
      <c r="GV1200" s="4"/>
      <c r="GW1200" s="4"/>
      <c r="GX1200" s="4"/>
    </row>
    <row r="1201" spans="1:206" s="3" customFormat="1" x14ac:dyDescent="0.25">
      <c r="A1201" s="15"/>
      <c r="B1201" s="59"/>
      <c r="C1201" s="60"/>
      <c r="D1201" s="17"/>
      <c r="E1201" s="17"/>
      <c r="F1201" s="17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  <c r="BK1201" s="4"/>
      <c r="BL1201" s="4"/>
      <c r="BM1201" s="4"/>
      <c r="BN1201" s="4"/>
      <c r="BO1201" s="4"/>
      <c r="BP1201" s="4"/>
      <c r="BQ1201" s="4"/>
      <c r="BR1201" s="4"/>
      <c r="BS1201" s="4"/>
      <c r="BT1201" s="4"/>
      <c r="BU1201" s="4"/>
      <c r="BV1201" s="4"/>
      <c r="BW1201" s="4"/>
      <c r="BX1201" s="4"/>
      <c r="BY1201" s="4"/>
      <c r="BZ1201" s="4"/>
      <c r="CA1201" s="4"/>
      <c r="CB1201" s="4"/>
      <c r="CC1201" s="4"/>
      <c r="CD1201" s="4"/>
      <c r="CE1201" s="4"/>
      <c r="CF1201" s="4"/>
      <c r="CG1201" s="4"/>
      <c r="CH1201" s="4"/>
      <c r="CI1201" s="4"/>
      <c r="CJ1201" s="4"/>
      <c r="CK1201" s="4"/>
      <c r="CL1201" s="4"/>
      <c r="CM1201" s="4"/>
      <c r="CN1201" s="4"/>
      <c r="CO1201" s="4"/>
      <c r="CP1201" s="4"/>
      <c r="CQ1201" s="4"/>
      <c r="CR1201" s="4"/>
      <c r="CS1201" s="4"/>
      <c r="CT1201" s="4"/>
      <c r="CU1201" s="4"/>
      <c r="CV1201" s="4"/>
      <c r="CW1201" s="4"/>
      <c r="CX1201" s="4"/>
      <c r="CY1201" s="4"/>
      <c r="CZ1201" s="4"/>
      <c r="DA1201" s="4"/>
      <c r="DB1201" s="4"/>
      <c r="DC1201" s="4"/>
      <c r="DD1201" s="4"/>
      <c r="DE1201" s="4"/>
      <c r="DF1201" s="4"/>
      <c r="DG1201" s="4"/>
      <c r="DH1201" s="4"/>
      <c r="DI1201" s="4"/>
      <c r="DJ1201" s="4"/>
      <c r="DK1201" s="4"/>
      <c r="DL1201" s="4"/>
      <c r="DM1201" s="4"/>
      <c r="DN1201" s="4"/>
      <c r="DO1201" s="4"/>
      <c r="DP1201" s="4"/>
      <c r="DQ1201" s="4"/>
      <c r="DR1201" s="4"/>
      <c r="DS1201" s="4"/>
      <c r="DT1201" s="4"/>
      <c r="DU1201" s="4"/>
      <c r="DV1201" s="4"/>
      <c r="DW1201" s="4"/>
      <c r="DX1201" s="4"/>
      <c r="DY1201" s="4"/>
      <c r="DZ1201" s="4"/>
      <c r="EA1201" s="4"/>
      <c r="EB1201" s="4"/>
      <c r="EC1201" s="4"/>
      <c r="ED1201" s="4"/>
      <c r="EE1201" s="4"/>
      <c r="EF1201" s="4"/>
      <c r="EG1201" s="4"/>
      <c r="EH1201" s="4"/>
      <c r="EI1201" s="4"/>
      <c r="EJ1201" s="4"/>
      <c r="EK1201" s="4"/>
      <c r="EL1201" s="4"/>
      <c r="EM1201" s="4"/>
      <c r="EN1201" s="4"/>
      <c r="EO1201" s="4"/>
      <c r="EP1201" s="4"/>
      <c r="EQ1201" s="4"/>
      <c r="ER1201" s="4"/>
      <c r="ES1201" s="4"/>
      <c r="ET1201" s="4"/>
      <c r="EU1201" s="4"/>
      <c r="EV1201" s="4"/>
      <c r="EW1201" s="4"/>
      <c r="EX1201" s="4"/>
      <c r="EY1201" s="4"/>
      <c r="EZ1201" s="4"/>
      <c r="FA1201" s="4"/>
      <c r="FB1201" s="4"/>
      <c r="FC1201" s="4"/>
      <c r="FD1201" s="4"/>
      <c r="FE1201" s="4"/>
      <c r="FF1201" s="4"/>
      <c r="FG1201" s="4"/>
      <c r="FH1201" s="4"/>
      <c r="FI1201" s="4"/>
      <c r="FJ1201" s="4"/>
      <c r="FK1201" s="4"/>
      <c r="FL1201" s="4"/>
      <c r="FM1201" s="4"/>
      <c r="FN1201" s="4"/>
      <c r="FO1201" s="4"/>
      <c r="FP1201" s="4"/>
      <c r="FQ1201" s="4"/>
      <c r="FR1201" s="4"/>
      <c r="FS1201" s="4"/>
      <c r="FT1201" s="4"/>
      <c r="FU1201" s="4"/>
      <c r="FV1201" s="4"/>
      <c r="FW1201" s="4"/>
      <c r="FX1201" s="4"/>
      <c r="FY1201" s="4"/>
      <c r="FZ1201" s="4"/>
      <c r="GA1201" s="4"/>
      <c r="GB1201" s="4"/>
      <c r="GC1201" s="4"/>
      <c r="GD1201" s="4"/>
      <c r="GE1201" s="4"/>
      <c r="GF1201" s="4"/>
      <c r="GG1201" s="4"/>
      <c r="GH1201" s="4"/>
      <c r="GI1201" s="4"/>
      <c r="GJ1201" s="4"/>
      <c r="GK1201" s="4"/>
      <c r="GL1201" s="4"/>
      <c r="GM1201" s="4"/>
      <c r="GN1201" s="4"/>
      <c r="GO1201" s="4"/>
      <c r="GP1201" s="4"/>
      <c r="GQ1201" s="4"/>
      <c r="GR1201" s="4"/>
      <c r="GS1201" s="4"/>
      <c r="GT1201" s="4"/>
      <c r="GU1201" s="4"/>
      <c r="GV1201" s="4"/>
      <c r="GW1201" s="4"/>
      <c r="GX1201" s="4"/>
    </row>
    <row r="1202" spans="1:206" s="3" customFormat="1" x14ac:dyDescent="0.25">
      <c r="A1202" s="15"/>
      <c r="B1202" s="59"/>
      <c r="C1202" s="60"/>
      <c r="D1202" s="17"/>
      <c r="E1202" s="17"/>
      <c r="F1202" s="17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  <c r="DS1202" s="4"/>
      <c r="DT1202" s="4"/>
      <c r="DU1202" s="4"/>
      <c r="DV1202" s="4"/>
      <c r="DW1202" s="4"/>
      <c r="DX1202" s="4"/>
      <c r="DY1202" s="4"/>
      <c r="DZ1202" s="4"/>
      <c r="EA1202" s="4"/>
      <c r="EB1202" s="4"/>
      <c r="EC1202" s="4"/>
      <c r="ED1202" s="4"/>
      <c r="EE1202" s="4"/>
      <c r="EF1202" s="4"/>
      <c r="EG1202" s="4"/>
      <c r="EH1202" s="4"/>
      <c r="EI1202" s="4"/>
      <c r="EJ1202" s="4"/>
      <c r="EK1202" s="4"/>
      <c r="EL1202" s="4"/>
      <c r="EM1202" s="4"/>
      <c r="EN1202" s="4"/>
      <c r="EO1202" s="4"/>
      <c r="EP1202" s="4"/>
      <c r="EQ1202" s="4"/>
      <c r="ER1202" s="4"/>
      <c r="ES1202" s="4"/>
      <c r="ET1202" s="4"/>
      <c r="EU1202" s="4"/>
      <c r="EV1202" s="4"/>
      <c r="EW1202" s="4"/>
      <c r="EX1202" s="4"/>
      <c r="EY1202" s="4"/>
      <c r="EZ1202" s="4"/>
      <c r="FA1202" s="4"/>
      <c r="FB1202" s="4"/>
      <c r="FC1202" s="4"/>
      <c r="FD1202" s="4"/>
      <c r="FE1202" s="4"/>
      <c r="FF1202" s="4"/>
      <c r="FG1202" s="4"/>
      <c r="FH1202" s="4"/>
      <c r="FI1202" s="4"/>
      <c r="FJ1202" s="4"/>
      <c r="FK1202" s="4"/>
      <c r="FL1202" s="4"/>
      <c r="FM1202" s="4"/>
      <c r="FN1202" s="4"/>
      <c r="FO1202" s="4"/>
      <c r="FP1202" s="4"/>
      <c r="FQ1202" s="4"/>
      <c r="FR1202" s="4"/>
      <c r="FS1202" s="4"/>
      <c r="FT1202" s="4"/>
      <c r="FU1202" s="4"/>
      <c r="FV1202" s="4"/>
      <c r="FW1202" s="4"/>
      <c r="FX1202" s="4"/>
      <c r="FY1202" s="4"/>
      <c r="FZ1202" s="4"/>
      <c r="GA1202" s="4"/>
      <c r="GB1202" s="4"/>
      <c r="GC1202" s="4"/>
      <c r="GD1202" s="4"/>
      <c r="GE1202" s="4"/>
      <c r="GF1202" s="4"/>
      <c r="GG1202" s="4"/>
      <c r="GH1202" s="4"/>
      <c r="GI1202" s="4"/>
      <c r="GJ1202" s="4"/>
      <c r="GK1202" s="4"/>
      <c r="GL1202" s="4"/>
      <c r="GM1202" s="4"/>
      <c r="GN1202" s="4"/>
      <c r="GO1202" s="4"/>
      <c r="GP1202" s="4"/>
      <c r="GQ1202" s="4"/>
      <c r="GR1202" s="4"/>
      <c r="GS1202" s="4"/>
      <c r="GT1202" s="4"/>
      <c r="GU1202" s="4"/>
      <c r="GV1202" s="4"/>
      <c r="GW1202" s="4"/>
      <c r="GX1202" s="4"/>
    </row>
    <row r="1203" spans="1:206" s="3" customFormat="1" x14ac:dyDescent="0.25">
      <c r="A1203" s="15"/>
      <c r="B1203" s="59"/>
      <c r="C1203" s="60"/>
      <c r="D1203" s="17"/>
      <c r="E1203" s="17"/>
      <c r="F1203" s="17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  <c r="BK1203" s="4"/>
      <c r="BL1203" s="4"/>
      <c r="BM1203" s="4"/>
      <c r="BN1203" s="4"/>
      <c r="BO1203" s="4"/>
      <c r="BP1203" s="4"/>
      <c r="BQ1203" s="4"/>
      <c r="BR1203" s="4"/>
      <c r="BS1203" s="4"/>
      <c r="BT1203" s="4"/>
      <c r="BU1203" s="4"/>
      <c r="BV1203" s="4"/>
      <c r="BW1203" s="4"/>
      <c r="BX1203" s="4"/>
      <c r="BY1203" s="4"/>
      <c r="BZ1203" s="4"/>
      <c r="CA1203" s="4"/>
      <c r="CB1203" s="4"/>
      <c r="CC1203" s="4"/>
      <c r="CD1203" s="4"/>
      <c r="CE1203" s="4"/>
      <c r="CF1203" s="4"/>
      <c r="CG1203" s="4"/>
      <c r="CH1203" s="4"/>
      <c r="CI1203" s="4"/>
      <c r="CJ1203" s="4"/>
      <c r="CK1203" s="4"/>
      <c r="CL1203" s="4"/>
      <c r="CM1203" s="4"/>
      <c r="CN1203" s="4"/>
      <c r="CO1203" s="4"/>
      <c r="CP1203" s="4"/>
      <c r="CQ1203" s="4"/>
      <c r="CR1203" s="4"/>
      <c r="CS1203" s="4"/>
      <c r="CT1203" s="4"/>
      <c r="CU1203" s="4"/>
      <c r="CV1203" s="4"/>
      <c r="CW1203" s="4"/>
      <c r="CX1203" s="4"/>
      <c r="CY1203" s="4"/>
      <c r="CZ1203" s="4"/>
      <c r="DA1203" s="4"/>
      <c r="DB1203" s="4"/>
      <c r="DC1203" s="4"/>
      <c r="DD1203" s="4"/>
      <c r="DE1203" s="4"/>
      <c r="DF1203" s="4"/>
      <c r="DG1203" s="4"/>
      <c r="DH1203" s="4"/>
      <c r="DI1203" s="4"/>
      <c r="DJ1203" s="4"/>
      <c r="DK1203" s="4"/>
      <c r="DL1203" s="4"/>
      <c r="DM1203" s="4"/>
      <c r="DN1203" s="4"/>
      <c r="DO1203" s="4"/>
      <c r="DP1203" s="4"/>
      <c r="DQ1203" s="4"/>
      <c r="DR1203" s="4"/>
      <c r="DS1203" s="4"/>
      <c r="DT1203" s="4"/>
      <c r="DU1203" s="4"/>
      <c r="DV1203" s="4"/>
      <c r="DW1203" s="4"/>
      <c r="DX1203" s="4"/>
      <c r="DY1203" s="4"/>
      <c r="DZ1203" s="4"/>
      <c r="EA1203" s="4"/>
      <c r="EB1203" s="4"/>
      <c r="EC1203" s="4"/>
      <c r="ED1203" s="4"/>
      <c r="EE1203" s="4"/>
      <c r="EF1203" s="4"/>
      <c r="EG1203" s="4"/>
      <c r="EH1203" s="4"/>
      <c r="EI1203" s="4"/>
      <c r="EJ1203" s="4"/>
      <c r="EK1203" s="4"/>
      <c r="EL1203" s="4"/>
      <c r="EM1203" s="4"/>
      <c r="EN1203" s="4"/>
      <c r="EO1203" s="4"/>
      <c r="EP1203" s="4"/>
      <c r="EQ1203" s="4"/>
      <c r="ER1203" s="4"/>
      <c r="ES1203" s="4"/>
      <c r="ET1203" s="4"/>
      <c r="EU1203" s="4"/>
      <c r="EV1203" s="4"/>
      <c r="EW1203" s="4"/>
      <c r="EX1203" s="4"/>
      <c r="EY1203" s="4"/>
      <c r="EZ1203" s="4"/>
      <c r="FA1203" s="4"/>
      <c r="FB1203" s="4"/>
      <c r="FC1203" s="4"/>
      <c r="FD1203" s="4"/>
      <c r="FE1203" s="4"/>
      <c r="FF1203" s="4"/>
      <c r="FG1203" s="4"/>
      <c r="FH1203" s="4"/>
      <c r="FI1203" s="4"/>
      <c r="FJ1203" s="4"/>
      <c r="FK1203" s="4"/>
      <c r="FL1203" s="4"/>
      <c r="FM1203" s="4"/>
      <c r="FN1203" s="4"/>
      <c r="FO1203" s="4"/>
      <c r="FP1203" s="4"/>
      <c r="FQ1203" s="4"/>
      <c r="FR1203" s="4"/>
      <c r="FS1203" s="4"/>
      <c r="FT1203" s="4"/>
      <c r="FU1203" s="4"/>
      <c r="FV1203" s="4"/>
      <c r="FW1203" s="4"/>
      <c r="FX1203" s="4"/>
      <c r="FY1203" s="4"/>
      <c r="FZ1203" s="4"/>
      <c r="GA1203" s="4"/>
      <c r="GB1203" s="4"/>
      <c r="GC1203" s="4"/>
      <c r="GD1203" s="4"/>
      <c r="GE1203" s="4"/>
      <c r="GF1203" s="4"/>
      <c r="GG1203" s="4"/>
      <c r="GH1203" s="4"/>
      <c r="GI1203" s="4"/>
      <c r="GJ1203" s="4"/>
      <c r="GK1203" s="4"/>
      <c r="GL1203" s="4"/>
      <c r="GM1203" s="4"/>
      <c r="GN1203" s="4"/>
      <c r="GO1203" s="4"/>
      <c r="GP1203" s="4"/>
      <c r="GQ1203" s="4"/>
      <c r="GR1203" s="4"/>
      <c r="GS1203" s="4"/>
      <c r="GT1203" s="4"/>
      <c r="GU1203" s="4"/>
      <c r="GV1203" s="4"/>
      <c r="GW1203" s="4"/>
      <c r="GX1203" s="4"/>
    </row>
    <row r="1204" spans="1:206" s="3" customFormat="1" x14ac:dyDescent="0.25">
      <c r="A1204" s="15"/>
      <c r="B1204" s="59"/>
      <c r="C1204" s="60"/>
      <c r="D1204" s="17"/>
      <c r="E1204" s="17"/>
      <c r="F1204" s="17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  <c r="BK1204" s="4"/>
      <c r="BL1204" s="4"/>
      <c r="BM1204" s="4"/>
      <c r="BN1204" s="4"/>
      <c r="BO1204" s="4"/>
      <c r="BP1204" s="4"/>
      <c r="BQ1204" s="4"/>
      <c r="BR1204" s="4"/>
      <c r="BS1204" s="4"/>
      <c r="BT1204" s="4"/>
      <c r="BU1204" s="4"/>
      <c r="BV1204" s="4"/>
      <c r="BW1204" s="4"/>
      <c r="BX1204" s="4"/>
      <c r="BY1204" s="4"/>
      <c r="BZ1204" s="4"/>
      <c r="CA1204" s="4"/>
      <c r="CB1204" s="4"/>
      <c r="CC1204" s="4"/>
      <c r="CD1204" s="4"/>
      <c r="CE1204" s="4"/>
      <c r="CF1204" s="4"/>
      <c r="CG1204" s="4"/>
      <c r="CH1204" s="4"/>
      <c r="CI1204" s="4"/>
      <c r="CJ1204" s="4"/>
      <c r="CK1204" s="4"/>
      <c r="CL1204" s="4"/>
      <c r="CM1204" s="4"/>
      <c r="CN1204" s="4"/>
      <c r="CO1204" s="4"/>
      <c r="CP1204" s="4"/>
      <c r="CQ1204" s="4"/>
      <c r="CR1204" s="4"/>
      <c r="CS1204" s="4"/>
      <c r="CT1204" s="4"/>
      <c r="CU1204" s="4"/>
      <c r="CV1204" s="4"/>
      <c r="CW1204" s="4"/>
      <c r="CX1204" s="4"/>
      <c r="CY1204" s="4"/>
      <c r="CZ1204" s="4"/>
      <c r="DA1204" s="4"/>
      <c r="DB1204" s="4"/>
      <c r="DC1204" s="4"/>
      <c r="DD1204" s="4"/>
      <c r="DE1204" s="4"/>
      <c r="DF1204" s="4"/>
      <c r="DG1204" s="4"/>
      <c r="DH1204" s="4"/>
      <c r="DI1204" s="4"/>
      <c r="DJ1204" s="4"/>
      <c r="DK1204" s="4"/>
      <c r="DL1204" s="4"/>
      <c r="DM1204" s="4"/>
      <c r="DN1204" s="4"/>
      <c r="DO1204" s="4"/>
      <c r="DP1204" s="4"/>
      <c r="DQ1204" s="4"/>
      <c r="DR1204" s="4"/>
      <c r="DS1204" s="4"/>
      <c r="DT1204" s="4"/>
      <c r="DU1204" s="4"/>
      <c r="DV1204" s="4"/>
      <c r="DW1204" s="4"/>
      <c r="DX1204" s="4"/>
      <c r="DY1204" s="4"/>
      <c r="DZ1204" s="4"/>
      <c r="EA1204" s="4"/>
      <c r="EB1204" s="4"/>
      <c r="EC1204" s="4"/>
      <c r="ED1204" s="4"/>
      <c r="EE1204" s="4"/>
      <c r="EF1204" s="4"/>
      <c r="EG1204" s="4"/>
      <c r="EH1204" s="4"/>
      <c r="EI1204" s="4"/>
      <c r="EJ1204" s="4"/>
      <c r="EK1204" s="4"/>
      <c r="EL1204" s="4"/>
      <c r="EM1204" s="4"/>
      <c r="EN1204" s="4"/>
      <c r="EO1204" s="4"/>
      <c r="EP1204" s="4"/>
      <c r="EQ1204" s="4"/>
      <c r="ER1204" s="4"/>
      <c r="ES1204" s="4"/>
      <c r="ET1204" s="4"/>
      <c r="EU1204" s="4"/>
      <c r="EV1204" s="4"/>
      <c r="EW1204" s="4"/>
      <c r="EX1204" s="4"/>
      <c r="EY1204" s="4"/>
      <c r="EZ1204" s="4"/>
      <c r="FA1204" s="4"/>
      <c r="FB1204" s="4"/>
      <c r="FC1204" s="4"/>
      <c r="FD1204" s="4"/>
      <c r="FE1204" s="4"/>
      <c r="FF1204" s="4"/>
      <c r="FG1204" s="4"/>
      <c r="FH1204" s="4"/>
      <c r="FI1204" s="4"/>
      <c r="FJ1204" s="4"/>
      <c r="FK1204" s="4"/>
      <c r="FL1204" s="4"/>
      <c r="FM1204" s="4"/>
      <c r="FN1204" s="4"/>
      <c r="FO1204" s="4"/>
      <c r="FP1204" s="4"/>
      <c r="FQ1204" s="4"/>
      <c r="FR1204" s="4"/>
      <c r="FS1204" s="4"/>
      <c r="FT1204" s="4"/>
      <c r="FU1204" s="4"/>
      <c r="FV1204" s="4"/>
      <c r="FW1204" s="4"/>
      <c r="FX1204" s="4"/>
      <c r="FY1204" s="4"/>
      <c r="FZ1204" s="4"/>
      <c r="GA1204" s="4"/>
      <c r="GB1204" s="4"/>
      <c r="GC1204" s="4"/>
      <c r="GD1204" s="4"/>
      <c r="GE1204" s="4"/>
      <c r="GF1204" s="4"/>
      <c r="GG1204" s="4"/>
      <c r="GH1204" s="4"/>
      <c r="GI1204" s="4"/>
      <c r="GJ1204" s="4"/>
      <c r="GK1204" s="4"/>
      <c r="GL1204" s="4"/>
      <c r="GM1204" s="4"/>
      <c r="GN1204" s="4"/>
      <c r="GO1204" s="4"/>
      <c r="GP1204" s="4"/>
      <c r="GQ1204" s="4"/>
      <c r="GR1204" s="4"/>
      <c r="GS1204" s="4"/>
      <c r="GT1204" s="4"/>
      <c r="GU1204" s="4"/>
      <c r="GV1204" s="4"/>
      <c r="GW1204" s="4"/>
      <c r="GX1204" s="4"/>
    </row>
    <row r="1205" spans="1:206" s="3" customFormat="1" x14ac:dyDescent="0.25">
      <c r="A1205" s="15"/>
      <c r="B1205" s="59"/>
      <c r="C1205" s="60"/>
      <c r="D1205" s="17"/>
      <c r="E1205" s="17"/>
      <c r="F1205" s="17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  <c r="BK1205" s="4"/>
      <c r="BL1205" s="4"/>
      <c r="BM1205" s="4"/>
      <c r="BN1205" s="4"/>
      <c r="BO1205" s="4"/>
      <c r="BP1205" s="4"/>
      <c r="BQ1205" s="4"/>
      <c r="BR1205" s="4"/>
      <c r="BS1205" s="4"/>
      <c r="BT1205" s="4"/>
      <c r="BU1205" s="4"/>
      <c r="BV1205" s="4"/>
      <c r="BW1205" s="4"/>
      <c r="BX1205" s="4"/>
      <c r="BY1205" s="4"/>
      <c r="BZ1205" s="4"/>
      <c r="CA1205" s="4"/>
      <c r="CB1205" s="4"/>
      <c r="CC1205" s="4"/>
      <c r="CD1205" s="4"/>
      <c r="CE1205" s="4"/>
      <c r="CF1205" s="4"/>
      <c r="CG1205" s="4"/>
      <c r="CH1205" s="4"/>
      <c r="CI1205" s="4"/>
      <c r="CJ1205" s="4"/>
      <c r="CK1205" s="4"/>
      <c r="CL1205" s="4"/>
      <c r="CM1205" s="4"/>
      <c r="CN1205" s="4"/>
      <c r="CO1205" s="4"/>
      <c r="CP1205" s="4"/>
      <c r="CQ1205" s="4"/>
      <c r="CR1205" s="4"/>
      <c r="CS1205" s="4"/>
      <c r="CT1205" s="4"/>
      <c r="CU1205" s="4"/>
      <c r="CV1205" s="4"/>
      <c r="CW1205" s="4"/>
      <c r="CX1205" s="4"/>
      <c r="CY1205" s="4"/>
      <c r="CZ1205" s="4"/>
      <c r="DA1205" s="4"/>
      <c r="DB1205" s="4"/>
      <c r="DC1205" s="4"/>
      <c r="DD1205" s="4"/>
      <c r="DE1205" s="4"/>
      <c r="DF1205" s="4"/>
      <c r="DG1205" s="4"/>
      <c r="DH1205" s="4"/>
      <c r="DI1205" s="4"/>
      <c r="DJ1205" s="4"/>
      <c r="DK1205" s="4"/>
      <c r="DL1205" s="4"/>
      <c r="DM1205" s="4"/>
      <c r="DN1205" s="4"/>
      <c r="DO1205" s="4"/>
      <c r="DP1205" s="4"/>
      <c r="DQ1205" s="4"/>
      <c r="DR1205" s="4"/>
      <c r="DS1205" s="4"/>
      <c r="DT1205" s="4"/>
      <c r="DU1205" s="4"/>
      <c r="DV1205" s="4"/>
      <c r="DW1205" s="4"/>
      <c r="DX1205" s="4"/>
      <c r="DY1205" s="4"/>
      <c r="DZ1205" s="4"/>
      <c r="EA1205" s="4"/>
      <c r="EB1205" s="4"/>
      <c r="EC1205" s="4"/>
      <c r="ED1205" s="4"/>
      <c r="EE1205" s="4"/>
      <c r="EF1205" s="4"/>
      <c r="EG1205" s="4"/>
      <c r="EH1205" s="4"/>
      <c r="EI1205" s="4"/>
      <c r="EJ1205" s="4"/>
      <c r="EK1205" s="4"/>
      <c r="EL1205" s="4"/>
      <c r="EM1205" s="4"/>
      <c r="EN1205" s="4"/>
      <c r="EO1205" s="4"/>
      <c r="EP1205" s="4"/>
      <c r="EQ1205" s="4"/>
      <c r="ER1205" s="4"/>
      <c r="ES1205" s="4"/>
      <c r="ET1205" s="4"/>
      <c r="EU1205" s="4"/>
      <c r="EV1205" s="4"/>
      <c r="EW1205" s="4"/>
      <c r="EX1205" s="4"/>
      <c r="EY1205" s="4"/>
      <c r="EZ1205" s="4"/>
      <c r="FA1205" s="4"/>
      <c r="FB1205" s="4"/>
      <c r="FC1205" s="4"/>
      <c r="FD1205" s="4"/>
      <c r="FE1205" s="4"/>
      <c r="FF1205" s="4"/>
      <c r="FG1205" s="4"/>
      <c r="FH1205" s="4"/>
      <c r="FI1205" s="4"/>
      <c r="FJ1205" s="4"/>
      <c r="FK1205" s="4"/>
      <c r="FL1205" s="4"/>
      <c r="FM1205" s="4"/>
      <c r="FN1205" s="4"/>
      <c r="FO1205" s="4"/>
      <c r="FP1205" s="4"/>
      <c r="FQ1205" s="4"/>
      <c r="FR1205" s="4"/>
      <c r="FS1205" s="4"/>
      <c r="FT1205" s="4"/>
      <c r="FU1205" s="4"/>
      <c r="FV1205" s="4"/>
      <c r="FW1205" s="4"/>
      <c r="FX1205" s="4"/>
      <c r="FY1205" s="4"/>
      <c r="FZ1205" s="4"/>
      <c r="GA1205" s="4"/>
      <c r="GB1205" s="4"/>
      <c r="GC1205" s="4"/>
      <c r="GD1205" s="4"/>
      <c r="GE1205" s="4"/>
      <c r="GF1205" s="4"/>
      <c r="GG1205" s="4"/>
      <c r="GH1205" s="4"/>
      <c r="GI1205" s="4"/>
      <c r="GJ1205" s="4"/>
      <c r="GK1205" s="4"/>
      <c r="GL1205" s="4"/>
      <c r="GM1205" s="4"/>
      <c r="GN1205" s="4"/>
      <c r="GO1205" s="4"/>
      <c r="GP1205" s="4"/>
      <c r="GQ1205" s="4"/>
      <c r="GR1205" s="4"/>
      <c r="GS1205" s="4"/>
      <c r="GT1205" s="4"/>
      <c r="GU1205" s="4"/>
      <c r="GV1205" s="4"/>
      <c r="GW1205" s="4"/>
      <c r="GX1205" s="4"/>
    </row>
    <row r="1206" spans="1:206" s="3" customFormat="1" x14ac:dyDescent="0.25">
      <c r="A1206" s="15"/>
      <c r="B1206" s="59"/>
      <c r="C1206" s="60"/>
      <c r="D1206" s="17"/>
      <c r="E1206" s="17"/>
      <c r="F1206" s="17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  <c r="BK1206" s="4"/>
      <c r="BL1206" s="4"/>
      <c r="BM1206" s="4"/>
      <c r="BN1206" s="4"/>
      <c r="BO1206" s="4"/>
      <c r="BP1206" s="4"/>
      <c r="BQ1206" s="4"/>
      <c r="BR1206" s="4"/>
      <c r="BS1206" s="4"/>
      <c r="BT1206" s="4"/>
      <c r="BU1206" s="4"/>
      <c r="BV1206" s="4"/>
      <c r="BW1206" s="4"/>
      <c r="BX1206" s="4"/>
      <c r="BY1206" s="4"/>
      <c r="BZ1206" s="4"/>
      <c r="CA1206" s="4"/>
      <c r="CB1206" s="4"/>
      <c r="CC1206" s="4"/>
      <c r="CD1206" s="4"/>
      <c r="CE1206" s="4"/>
      <c r="CF1206" s="4"/>
      <c r="CG1206" s="4"/>
      <c r="CH1206" s="4"/>
      <c r="CI1206" s="4"/>
      <c r="CJ1206" s="4"/>
      <c r="CK1206" s="4"/>
      <c r="CL1206" s="4"/>
      <c r="CM1206" s="4"/>
      <c r="CN1206" s="4"/>
      <c r="CO1206" s="4"/>
      <c r="CP1206" s="4"/>
      <c r="CQ1206" s="4"/>
      <c r="CR1206" s="4"/>
      <c r="CS1206" s="4"/>
      <c r="CT1206" s="4"/>
      <c r="CU1206" s="4"/>
      <c r="CV1206" s="4"/>
      <c r="CW1206" s="4"/>
      <c r="CX1206" s="4"/>
      <c r="CY1206" s="4"/>
      <c r="CZ1206" s="4"/>
      <c r="DA1206" s="4"/>
      <c r="DB1206" s="4"/>
      <c r="DC1206" s="4"/>
      <c r="DD1206" s="4"/>
      <c r="DE1206" s="4"/>
      <c r="DF1206" s="4"/>
      <c r="DG1206" s="4"/>
      <c r="DH1206" s="4"/>
      <c r="DI1206" s="4"/>
      <c r="DJ1206" s="4"/>
      <c r="DK1206" s="4"/>
      <c r="DL1206" s="4"/>
      <c r="DM1206" s="4"/>
      <c r="DN1206" s="4"/>
      <c r="DO1206" s="4"/>
      <c r="DP1206" s="4"/>
      <c r="DQ1206" s="4"/>
      <c r="DR1206" s="4"/>
      <c r="DS1206" s="4"/>
      <c r="DT1206" s="4"/>
      <c r="DU1206" s="4"/>
      <c r="DV1206" s="4"/>
      <c r="DW1206" s="4"/>
      <c r="DX1206" s="4"/>
      <c r="DY1206" s="4"/>
      <c r="DZ1206" s="4"/>
      <c r="EA1206" s="4"/>
      <c r="EB1206" s="4"/>
      <c r="EC1206" s="4"/>
      <c r="ED1206" s="4"/>
      <c r="EE1206" s="4"/>
      <c r="EF1206" s="4"/>
      <c r="EG1206" s="4"/>
      <c r="EH1206" s="4"/>
      <c r="EI1206" s="4"/>
      <c r="EJ1206" s="4"/>
      <c r="EK1206" s="4"/>
      <c r="EL1206" s="4"/>
      <c r="EM1206" s="4"/>
      <c r="EN1206" s="4"/>
      <c r="EO1206" s="4"/>
      <c r="EP1206" s="4"/>
      <c r="EQ1206" s="4"/>
      <c r="ER1206" s="4"/>
      <c r="ES1206" s="4"/>
      <c r="ET1206" s="4"/>
      <c r="EU1206" s="4"/>
      <c r="EV1206" s="4"/>
      <c r="EW1206" s="4"/>
      <c r="EX1206" s="4"/>
      <c r="EY1206" s="4"/>
      <c r="EZ1206" s="4"/>
      <c r="FA1206" s="4"/>
      <c r="FB1206" s="4"/>
      <c r="FC1206" s="4"/>
      <c r="FD1206" s="4"/>
      <c r="FE1206" s="4"/>
      <c r="FF1206" s="4"/>
      <c r="FG1206" s="4"/>
      <c r="FH1206" s="4"/>
      <c r="FI1206" s="4"/>
      <c r="FJ1206" s="4"/>
      <c r="FK1206" s="4"/>
      <c r="FL1206" s="4"/>
      <c r="FM1206" s="4"/>
      <c r="FN1206" s="4"/>
      <c r="FO1206" s="4"/>
      <c r="FP1206" s="4"/>
      <c r="FQ1206" s="4"/>
      <c r="FR1206" s="4"/>
      <c r="FS1206" s="4"/>
      <c r="FT1206" s="4"/>
      <c r="FU1206" s="4"/>
      <c r="FV1206" s="4"/>
      <c r="FW1206" s="4"/>
      <c r="FX1206" s="4"/>
      <c r="FY1206" s="4"/>
      <c r="FZ1206" s="4"/>
      <c r="GA1206" s="4"/>
      <c r="GB1206" s="4"/>
      <c r="GC1206" s="4"/>
      <c r="GD1206" s="4"/>
      <c r="GE1206" s="4"/>
      <c r="GF1206" s="4"/>
      <c r="GG1206" s="4"/>
      <c r="GH1206" s="4"/>
      <c r="GI1206" s="4"/>
      <c r="GJ1206" s="4"/>
      <c r="GK1206" s="4"/>
      <c r="GL1206" s="4"/>
      <c r="GM1206" s="4"/>
      <c r="GN1206" s="4"/>
      <c r="GO1206" s="4"/>
      <c r="GP1206" s="4"/>
      <c r="GQ1206" s="4"/>
      <c r="GR1206" s="4"/>
      <c r="GS1206" s="4"/>
      <c r="GT1206" s="4"/>
      <c r="GU1206" s="4"/>
      <c r="GV1206" s="4"/>
      <c r="GW1206" s="4"/>
      <c r="GX1206" s="4"/>
    </row>
    <row r="1207" spans="1:206" s="3" customFormat="1" x14ac:dyDescent="0.25">
      <c r="A1207" s="15"/>
      <c r="B1207" s="59"/>
      <c r="C1207" s="60"/>
      <c r="D1207" s="17"/>
      <c r="E1207" s="17"/>
      <c r="F1207" s="17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  <c r="BK1207" s="4"/>
      <c r="BL1207" s="4"/>
      <c r="BM1207" s="4"/>
      <c r="BN1207" s="4"/>
      <c r="BO1207" s="4"/>
      <c r="BP1207" s="4"/>
      <c r="BQ1207" s="4"/>
      <c r="BR1207" s="4"/>
      <c r="BS1207" s="4"/>
      <c r="BT1207" s="4"/>
      <c r="BU1207" s="4"/>
      <c r="BV1207" s="4"/>
      <c r="BW1207" s="4"/>
      <c r="BX1207" s="4"/>
      <c r="BY1207" s="4"/>
      <c r="BZ1207" s="4"/>
      <c r="CA1207" s="4"/>
      <c r="CB1207" s="4"/>
      <c r="CC1207" s="4"/>
      <c r="CD1207" s="4"/>
      <c r="CE1207" s="4"/>
      <c r="CF1207" s="4"/>
      <c r="CG1207" s="4"/>
      <c r="CH1207" s="4"/>
      <c r="CI1207" s="4"/>
      <c r="CJ1207" s="4"/>
      <c r="CK1207" s="4"/>
      <c r="CL1207" s="4"/>
      <c r="CM1207" s="4"/>
      <c r="CN1207" s="4"/>
      <c r="CO1207" s="4"/>
      <c r="CP1207" s="4"/>
      <c r="CQ1207" s="4"/>
      <c r="CR1207" s="4"/>
      <c r="CS1207" s="4"/>
      <c r="CT1207" s="4"/>
      <c r="CU1207" s="4"/>
      <c r="CV1207" s="4"/>
      <c r="CW1207" s="4"/>
      <c r="CX1207" s="4"/>
      <c r="CY1207" s="4"/>
      <c r="CZ1207" s="4"/>
      <c r="DA1207" s="4"/>
      <c r="DB1207" s="4"/>
      <c r="DC1207" s="4"/>
      <c r="DD1207" s="4"/>
      <c r="DE1207" s="4"/>
      <c r="DF1207" s="4"/>
      <c r="DG1207" s="4"/>
      <c r="DH1207" s="4"/>
      <c r="DI1207" s="4"/>
      <c r="DJ1207" s="4"/>
      <c r="DK1207" s="4"/>
      <c r="DL1207" s="4"/>
      <c r="DM1207" s="4"/>
      <c r="DN1207" s="4"/>
      <c r="DO1207" s="4"/>
      <c r="DP1207" s="4"/>
      <c r="DQ1207" s="4"/>
      <c r="DR1207" s="4"/>
      <c r="DS1207" s="4"/>
      <c r="DT1207" s="4"/>
      <c r="DU1207" s="4"/>
      <c r="DV1207" s="4"/>
      <c r="DW1207" s="4"/>
      <c r="DX1207" s="4"/>
      <c r="DY1207" s="4"/>
      <c r="DZ1207" s="4"/>
      <c r="EA1207" s="4"/>
      <c r="EB1207" s="4"/>
      <c r="EC1207" s="4"/>
      <c r="ED1207" s="4"/>
      <c r="EE1207" s="4"/>
      <c r="EF1207" s="4"/>
      <c r="EG1207" s="4"/>
      <c r="EH1207" s="4"/>
      <c r="EI1207" s="4"/>
      <c r="EJ1207" s="4"/>
      <c r="EK1207" s="4"/>
      <c r="EL1207" s="4"/>
      <c r="EM1207" s="4"/>
      <c r="EN1207" s="4"/>
      <c r="EO1207" s="4"/>
      <c r="EP1207" s="4"/>
      <c r="EQ1207" s="4"/>
      <c r="ER1207" s="4"/>
      <c r="ES1207" s="4"/>
      <c r="ET1207" s="4"/>
      <c r="EU1207" s="4"/>
      <c r="EV1207" s="4"/>
      <c r="EW1207" s="4"/>
      <c r="EX1207" s="4"/>
      <c r="EY1207" s="4"/>
      <c r="EZ1207" s="4"/>
      <c r="FA1207" s="4"/>
      <c r="FB1207" s="4"/>
      <c r="FC1207" s="4"/>
      <c r="FD1207" s="4"/>
      <c r="FE1207" s="4"/>
      <c r="FF1207" s="4"/>
      <c r="FG1207" s="4"/>
      <c r="FH1207" s="4"/>
      <c r="FI1207" s="4"/>
      <c r="FJ1207" s="4"/>
      <c r="FK1207" s="4"/>
      <c r="FL1207" s="4"/>
      <c r="FM1207" s="4"/>
      <c r="FN1207" s="4"/>
      <c r="FO1207" s="4"/>
      <c r="FP1207" s="4"/>
      <c r="FQ1207" s="4"/>
      <c r="FR1207" s="4"/>
      <c r="FS1207" s="4"/>
      <c r="FT1207" s="4"/>
      <c r="FU1207" s="4"/>
      <c r="FV1207" s="4"/>
      <c r="FW1207" s="4"/>
      <c r="FX1207" s="4"/>
      <c r="FY1207" s="4"/>
      <c r="FZ1207" s="4"/>
      <c r="GA1207" s="4"/>
      <c r="GB1207" s="4"/>
      <c r="GC1207" s="4"/>
      <c r="GD1207" s="4"/>
      <c r="GE1207" s="4"/>
      <c r="GF1207" s="4"/>
      <c r="GG1207" s="4"/>
      <c r="GH1207" s="4"/>
      <c r="GI1207" s="4"/>
      <c r="GJ1207" s="4"/>
      <c r="GK1207" s="4"/>
      <c r="GL1207" s="4"/>
      <c r="GM1207" s="4"/>
      <c r="GN1207" s="4"/>
      <c r="GO1207" s="4"/>
      <c r="GP1207" s="4"/>
      <c r="GQ1207" s="4"/>
      <c r="GR1207" s="4"/>
      <c r="GS1207" s="4"/>
      <c r="GT1207" s="4"/>
      <c r="GU1207" s="4"/>
      <c r="GV1207" s="4"/>
      <c r="GW1207" s="4"/>
      <c r="GX1207" s="4"/>
    </row>
    <row r="1208" spans="1:206" s="3" customFormat="1" x14ac:dyDescent="0.25">
      <c r="A1208" s="15"/>
      <c r="B1208" s="59"/>
      <c r="C1208" s="60"/>
      <c r="D1208" s="17"/>
      <c r="E1208" s="17"/>
      <c r="F1208" s="17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  <c r="BK1208" s="4"/>
      <c r="BL1208" s="4"/>
      <c r="BM1208" s="4"/>
      <c r="BN1208" s="4"/>
      <c r="BO1208" s="4"/>
      <c r="BP1208" s="4"/>
      <c r="BQ1208" s="4"/>
      <c r="BR1208" s="4"/>
      <c r="BS1208" s="4"/>
      <c r="BT1208" s="4"/>
      <c r="BU1208" s="4"/>
      <c r="BV1208" s="4"/>
      <c r="BW1208" s="4"/>
      <c r="BX1208" s="4"/>
      <c r="BY1208" s="4"/>
      <c r="BZ1208" s="4"/>
      <c r="CA1208" s="4"/>
      <c r="CB1208" s="4"/>
      <c r="CC1208" s="4"/>
      <c r="CD1208" s="4"/>
      <c r="CE1208" s="4"/>
      <c r="CF1208" s="4"/>
      <c r="CG1208" s="4"/>
      <c r="CH1208" s="4"/>
      <c r="CI1208" s="4"/>
      <c r="CJ1208" s="4"/>
      <c r="CK1208" s="4"/>
      <c r="CL1208" s="4"/>
      <c r="CM1208" s="4"/>
      <c r="CN1208" s="4"/>
      <c r="CO1208" s="4"/>
      <c r="CP1208" s="4"/>
      <c r="CQ1208" s="4"/>
      <c r="CR1208" s="4"/>
      <c r="CS1208" s="4"/>
      <c r="CT1208" s="4"/>
      <c r="CU1208" s="4"/>
      <c r="CV1208" s="4"/>
      <c r="CW1208" s="4"/>
      <c r="CX1208" s="4"/>
      <c r="CY1208" s="4"/>
      <c r="CZ1208" s="4"/>
      <c r="DA1208" s="4"/>
      <c r="DB1208" s="4"/>
      <c r="DC1208" s="4"/>
      <c r="DD1208" s="4"/>
      <c r="DE1208" s="4"/>
      <c r="DF1208" s="4"/>
      <c r="DG1208" s="4"/>
      <c r="DH1208" s="4"/>
      <c r="DI1208" s="4"/>
      <c r="DJ1208" s="4"/>
      <c r="DK1208" s="4"/>
      <c r="DL1208" s="4"/>
      <c r="DM1208" s="4"/>
      <c r="DN1208" s="4"/>
      <c r="DO1208" s="4"/>
      <c r="DP1208" s="4"/>
      <c r="DQ1208" s="4"/>
      <c r="DR1208" s="4"/>
      <c r="DS1208" s="4"/>
      <c r="DT1208" s="4"/>
      <c r="DU1208" s="4"/>
      <c r="DV1208" s="4"/>
      <c r="DW1208" s="4"/>
      <c r="DX1208" s="4"/>
      <c r="DY1208" s="4"/>
      <c r="DZ1208" s="4"/>
      <c r="EA1208" s="4"/>
      <c r="EB1208" s="4"/>
      <c r="EC1208" s="4"/>
      <c r="ED1208" s="4"/>
      <c r="EE1208" s="4"/>
      <c r="EF1208" s="4"/>
      <c r="EG1208" s="4"/>
      <c r="EH1208" s="4"/>
      <c r="EI1208" s="4"/>
      <c r="EJ1208" s="4"/>
      <c r="EK1208" s="4"/>
      <c r="EL1208" s="4"/>
      <c r="EM1208" s="4"/>
      <c r="EN1208" s="4"/>
      <c r="EO1208" s="4"/>
      <c r="EP1208" s="4"/>
      <c r="EQ1208" s="4"/>
      <c r="ER1208" s="4"/>
      <c r="ES1208" s="4"/>
      <c r="ET1208" s="4"/>
      <c r="EU1208" s="4"/>
      <c r="EV1208" s="4"/>
      <c r="EW1208" s="4"/>
      <c r="EX1208" s="4"/>
      <c r="EY1208" s="4"/>
      <c r="EZ1208" s="4"/>
      <c r="FA1208" s="4"/>
      <c r="FB1208" s="4"/>
      <c r="FC1208" s="4"/>
      <c r="FD1208" s="4"/>
      <c r="FE1208" s="4"/>
      <c r="FF1208" s="4"/>
      <c r="FG1208" s="4"/>
      <c r="FH1208" s="4"/>
      <c r="FI1208" s="4"/>
      <c r="FJ1208" s="4"/>
      <c r="FK1208" s="4"/>
      <c r="FL1208" s="4"/>
      <c r="FM1208" s="4"/>
      <c r="FN1208" s="4"/>
      <c r="FO1208" s="4"/>
      <c r="FP1208" s="4"/>
      <c r="FQ1208" s="4"/>
      <c r="FR1208" s="4"/>
      <c r="FS1208" s="4"/>
      <c r="FT1208" s="4"/>
      <c r="FU1208" s="4"/>
      <c r="FV1208" s="4"/>
      <c r="FW1208" s="4"/>
      <c r="FX1208" s="4"/>
      <c r="FY1208" s="4"/>
      <c r="FZ1208" s="4"/>
      <c r="GA1208" s="4"/>
      <c r="GB1208" s="4"/>
      <c r="GC1208" s="4"/>
      <c r="GD1208" s="4"/>
      <c r="GE1208" s="4"/>
      <c r="GF1208" s="4"/>
      <c r="GG1208" s="4"/>
      <c r="GH1208" s="4"/>
      <c r="GI1208" s="4"/>
      <c r="GJ1208" s="4"/>
      <c r="GK1208" s="4"/>
      <c r="GL1208" s="4"/>
      <c r="GM1208" s="4"/>
      <c r="GN1208" s="4"/>
      <c r="GO1208" s="4"/>
      <c r="GP1208" s="4"/>
      <c r="GQ1208" s="4"/>
      <c r="GR1208" s="4"/>
      <c r="GS1208" s="4"/>
      <c r="GT1208" s="4"/>
      <c r="GU1208" s="4"/>
      <c r="GV1208" s="4"/>
      <c r="GW1208" s="4"/>
      <c r="GX1208" s="4"/>
    </row>
    <row r="1209" spans="1:206" s="3" customFormat="1" x14ac:dyDescent="0.25">
      <c r="A1209" s="15"/>
      <c r="B1209" s="59"/>
      <c r="C1209" s="60"/>
      <c r="D1209" s="17"/>
      <c r="E1209" s="17"/>
      <c r="F1209" s="17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  <c r="BK1209" s="4"/>
      <c r="BL1209" s="4"/>
      <c r="BM1209" s="4"/>
      <c r="BN1209" s="4"/>
      <c r="BO1209" s="4"/>
      <c r="BP1209" s="4"/>
      <c r="BQ1209" s="4"/>
      <c r="BR1209" s="4"/>
      <c r="BS1209" s="4"/>
      <c r="BT1209" s="4"/>
      <c r="BU1209" s="4"/>
      <c r="BV1209" s="4"/>
      <c r="BW1209" s="4"/>
      <c r="BX1209" s="4"/>
      <c r="BY1209" s="4"/>
      <c r="BZ1209" s="4"/>
      <c r="CA1209" s="4"/>
      <c r="CB1209" s="4"/>
      <c r="CC1209" s="4"/>
      <c r="CD1209" s="4"/>
      <c r="CE1209" s="4"/>
      <c r="CF1209" s="4"/>
      <c r="CG1209" s="4"/>
      <c r="CH1209" s="4"/>
      <c r="CI1209" s="4"/>
      <c r="CJ1209" s="4"/>
      <c r="CK1209" s="4"/>
      <c r="CL1209" s="4"/>
      <c r="CM1209" s="4"/>
      <c r="CN1209" s="4"/>
      <c r="CO1209" s="4"/>
      <c r="CP1209" s="4"/>
      <c r="CQ1209" s="4"/>
      <c r="CR1209" s="4"/>
      <c r="CS1209" s="4"/>
      <c r="CT1209" s="4"/>
      <c r="CU1209" s="4"/>
      <c r="CV1209" s="4"/>
      <c r="CW1209" s="4"/>
      <c r="CX1209" s="4"/>
      <c r="CY1209" s="4"/>
      <c r="CZ1209" s="4"/>
      <c r="DA1209" s="4"/>
      <c r="DB1209" s="4"/>
      <c r="DC1209" s="4"/>
      <c r="DD1209" s="4"/>
      <c r="DE1209" s="4"/>
      <c r="DF1209" s="4"/>
      <c r="DG1209" s="4"/>
      <c r="DH1209" s="4"/>
      <c r="DI1209" s="4"/>
      <c r="DJ1209" s="4"/>
      <c r="DK1209" s="4"/>
      <c r="DL1209" s="4"/>
      <c r="DM1209" s="4"/>
      <c r="DN1209" s="4"/>
      <c r="DO1209" s="4"/>
      <c r="DP1209" s="4"/>
      <c r="DQ1209" s="4"/>
      <c r="DR1209" s="4"/>
      <c r="DS1209" s="4"/>
      <c r="DT1209" s="4"/>
      <c r="DU1209" s="4"/>
      <c r="DV1209" s="4"/>
      <c r="DW1209" s="4"/>
      <c r="DX1209" s="4"/>
      <c r="DY1209" s="4"/>
      <c r="DZ1209" s="4"/>
      <c r="EA1209" s="4"/>
      <c r="EB1209" s="4"/>
      <c r="EC1209" s="4"/>
      <c r="ED1209" s="4"/>
      <c r="EE1209" s="4"/>
      <c r="EF1209" s="4"/>
      <c r="EG1209" s="4"/>
      <c r="EH1209" s="4"/>
      <c r="EI1209" s="4"/>
      <c r="EJ1209" s="4"/>
      <c r="EK1209" s="4"/>
      <c r="EL1209" s="4"/>
      <c r="EM1209" s="4"/>
      <c r="EN1209" s="4"/>
      <c r="EO1209" s="4"/>
      <c r="EP1209" s="4"/>
      <c r="EQ1209" s="4"/>
      <c r="ER1209" s="4"/>
      <c r="ES1209" s="4"/>
      <c r="ET1209" s="4"/>
      <c r="EU1209" s="4"/>
      <c r="EV1209" s="4"/>
      <c r="EW1209" s="4"/>
      <c r="EX1209" s="4"/>
      <c r="EY1209" s="4"/>
      <c r="EZ1209" s="4"/>
      <c r="FA1209" s="4"/>
      <c r="FB1209" s="4"/>
      <c r="FC1209" s="4"/>
      <c r="FD1209" s="4"/>
      <c r="FE1209" s="4"/>
      <c r="FF1209" s="4"/>
      <c r="FG1209" s="4"/>
      <c r="FH1209" s="4"/>
      <c r="FI1209" s="4"/>
      <c r="FJ1209" s="4"/>
      <c r="FK1209" s="4"/>
      <c r="FL1209" s="4"/>
      <c r="FM1209" s="4"/>
      <c r="FN1209" s="4"/>
      <c r="FO1209" s="4"/>
      <c r="FP1209" s="4"/>
      <c r="FQ1209" s="4"/>
      <c r="FR1209" s="4"/>
      <c r="FS1209" s="4"/>
      <c r="FT1209" s="4"/>
      <c r="FU1209" s="4"/>
      <c r="FV1209" s="4"/>
      <c r="FW1209" s="4"/>
      <c r="FX1209" s="4"/>
      <c r="FY1209" s="4"/>
      <c r="FZ1209" s="4"/>
      <c r="GA1209" s="4"/>
      <c r="GB1209" s="4"/>
      <c r="GC1209" s="4"/>
      <c r="GD1209" s="4"/>
      <c r="GE1209" s="4"/>
      <c r="GF1209" s="4"/>
      <c r="GG1209" s="4"/>
      <c r="GH1209" s="4"/>
      <c r="GI1209" s="4"/>
      <c r="GJ1209" s="4"/>
      <c r="GK1209" s="4"/>
      <c r="GL1209" s="4"/>
      <c r="GM1209" s="4"/>
      <c r="GN1209" s="4"/>
      <c r="GO1209" s="4"/>
      <c r="GP1209" s="4"/>
      <c r="GQ1209" s="4"/>
      <c r="GR1209" s="4"/>
      <c r="GS1209" s="4"/>
      <c r="GT1209" s="4"/>
      <c r="GU1209" s="4"/>
      <c r="GV1209" s="4"/>
      <c r="GW1209" s="4"/>
      <c r="GX1209" s="4"/>
    </row>
    <row r="1210" spans="1:206" s="3" customFormat="1" x14ac:dyDescent="0.25">
      <c r="A1210" s="15"/>
      <c r="B1210" s="59"/>
      <c r="C1210" s="60"/>
      <c r="D1210" s="17"/>
      <c r="E1210" s="17"/>
      <c r="F1210" s="17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  <c r="BK1210" s="4"/>
      <c r="BL1210" s="4"/>
      <c r="BM1210" s="4"/>
      <c r="BN1210" s="4"/>
      <c r="BO1210" s="4"/>
      <c r="BP1210" s="4"/>
      <c r="BQ1210" s="4"/>
      <c r="BR1210" s="4"/>
      <c r="BS1210" s="4"/>
      <c r="BT1210" s="4"/>
      <c r="BU1210" s="4"/>
      <c r="BV1210" s="4"/>
      <c r="BW1210" s="4"/>
      <c r="BX1210" s="4"/>
      <c r="BY1210" s="4"/>
      <c r="BZ1210" s="4"/>
      <c r="CA1210" s="4"/>
      <c r="CB1210" s="4"/>
      <c r="CC1210" s="4"/>
      <c r="CD1210" s="4"/>
      <c r="CE1210" s="4"/>
      <c r="CF1210" s="4"/>
      <c r="CG1210" s="4"/>
      <c r="CH1210" s="4"/>
      <c r="CI1210" s="4"/>
      <c r="CJ1210" s="4"/>
      <c r="CK1210" s="4"/>
      <c r="CL1210" s="4"/>
      <c r="CM1210" s="4"/>
      <c r="CN1210" s="4"/>
      <c r="CO1210" s="4"/>
      <c r="CP1210" s="4"/>
      <c r="CQ1210" s="4"/>
      <c r="CR1210" s="4"/>
      <c r="CS1210" s="4"/>
      <c r="CT1210" s="4"/>
      <c r="CU1210" s="4"/>
      <c r="CV1210" s="4"/>
      <c r="CW1210" s="4"/>
      <c r="CX1210" s="4"/>
      <c r="CY1210" s="4"/>
      <c r="CZ1210" s="4"/>
      <c r="DA1210" s="4"/>
      <c r="DB1210" s="4"/>
      <c r="DC1210" s="4"/>
      <c r="DD1210" s="4"/>
      <c r="DE1210" s="4"/>
      <c r="DF1210" s="4"/>
      <c r="DG1210" s="4"/>
      <c r="DH1210" s="4"/>
      <c r="DI1210" s="4"/>
      <c r="DJ1210" s="4"/>
      <c r="DK1210" s="4"/>
      <c r="DL1210" s="4"/>
      <c r="DM1210" s="4"/>
      <c r="DN1210" s="4"/>
      <c r="DO1210" s="4"/>
      <c r="DP1210" s="4"/>
      <c r="DQ1210" s="4"/>
      <c r="DR1210" s="4"/>
      <c r="DS1210" s="4"/>
      <c r="DT1210" s="4"/>
      <c r="DU1210" s="4"/>
      <c r="DV1210" s="4"/>
      <c r="DW1210" s="4"/>
      <c r="DX1210" s="4"/>
      <c r="DY1210" s="4"/>
      <c r="DZ1210" s="4"/>
      <c r="EA1210" s="4"/>
      <c r="EB1210" s="4"/>
      <c r="EC1210" s="4"/>
      <c r="ED1210" s="4"/>
      <c r="EE1210" s="4"/>
      <c r="EF1210" s="4"/>
      <c r="EG1210" s="4"/>
      <c r="EH1210" s="4"/>
      <c r="EI1210" s="4"/>
      <c r="EJ1210" s="4"/>
      <c r="EK1210" s="4"/>
      <c r="EL1210" s="4"/>
      <c r="EM1210" s="4"/>
      <c r="EN1210" s="4"/>
      <c r="EO1210" s="4"/>
      <c r="EP1210" s="4"/>
      <c r="EQ1210" s="4"/>
      <c r="ER1210" s="4"/>
      <c r="ES1210" s="4"/>
      <c r="ET1210" s="4"/>
      <c r="EU1210" s="4"/>
      <c r="EV1210" s="4"/>
      <c r="EW1210" s="4"/>
      <c r="EX1210" s="4"/>
      <c r="EY1210" s="4"/>
      <c r="EZ1210" s="4"/>
      <c r="FA1210" s="4"/>
      <c r="FB1210" s="4"/>
      <c r="FC1210" s="4"/>
      <c r="FD1210" s="4"/>
      <c r="FE1210" s="4"/>
      <c r="FF1210" s="4"/>
      <c r="FG1210" s="4"/>
      <c r="FH1210" s="4"/>
      <c r="FI1210" s="4"/>
      <c r="FJ1210" s="4"/>
      <c r="FK1210" s="4"/>
      <c r="FL1210" s="4"/>
      <c r="FM1210" s="4"/>
      <c r="FN1210" s="4"/>
      <c r="FO1210" s="4"/>
      <c r="FP1210" s="4"/>
      <c r="FQ1210" s="4"/>
      <c r="FR1210" s="4"/>
      <c r="FS1210" s="4"/>
      <c r="FT1210" s="4"/>
      <c r="FU1210" s="4"/>
      <c r="FV1210" s="4"/>
      <c r="FW1210" s="4"/>
      <c r="FX1210" s="4"/>
      <c r="FY1210" s="4"/>
      <c r="FZ1210" s="4"/>
      <c r="GA1210" s="4"/>
      <c r="GB1210" s="4"/>
      <c r="GC1210" s="4"/>
      <c r="GD1210" s="4"/>
      <c r="GE1210" s="4"/>
      <c r="GF1210" s="4"/>
      <c r="GG1210" s="4"/>
      <c r="GH1210" s="4"/>
      <c r="GI1210" s="4"/>
      <c r="GJ1210" s="4"/>
      <c r="GK1210" s="4"/>
      <c r="GL1210" s="4"/>
      <c r="GM1210" s="4"/>
      <c r="GN1210" s="4"/>
      <c r="GO1210" s="4"/>
      <c r="GP1210" s="4"/>
      <c r="GQ1210" s="4"/>
      <c r="GR1210" s="4"/>
      <c r="GS1210" s="4"/>
      <c r="GT1210" s="4"/>
      <c r="GU1210" s="4"/>
      <c r="GV1210" s="4"/>
      <c r="GW1210" s="4"/>
      <c r="GX1210" s="4"/>
    </row>
    <row r="1211" spans="1:206" s="3" customFormat="1" x14ac:dyDescent="0.25">
      <c r="A1211" s="15"/>
      <c r="B1211" s="59"/>
      <c r="C1211" s="60"/>
      <c r="D1211" s="17"/>
      <c r="E1211" s="17"/>
      <c r="F1211" s="17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  <c r="BK1211" s="4"/>
      <c r="BL1211" s="4"/>
      <c r="BM1211" s="4"/>
      <c r="BN1211" s="4"/>
      <c r="BO1211" s="4"/>
      <c r="BP1211" s="4"/>
      <c r="BQ1211" s="4"/>
      <c r="BR1211" s="4"/>
      <c r="BS1211" s="4"/>
      <c r="BT1211" s="4"/>
      <c r="BU1211" s="4"/>
      <c r="BV1211" s="4"/>
      <c r="BW1211" s="4"/>
      <c r="BX1211" s="4"/>
      <c r="BY1211" s="4"/>
      <c r="BZ1211" s="4"/>
      <c r="CA1211" s="4"/>
      <c r="CB1211" s="4"/>
      <c r="CC1211" s="4"/>
      <c r="CD1211" s="4"/>
      <c r="CE1211" s="4"/>
      <c r="CF1211" s="4"/>
      <c r="CG1211" s="4"/>
      <c r="CH1211" s="4"/>
      <c r="CI1211" s="4"/>
      <c r="CJ1211" s="4"/>
      <c r="CK1211" s="4"/>
      <c r="CL1211" s="4"/>
      <c r="CM1211" s="4"/>
      <c r="CN1211" s="4"/>
      <c r="CO1211" s="4"/>
      <c r="CP1211" s="4"/>
      <c r="CQ1211" s="4"/>
      <c r="CR1211" s="4"/>
      <c r="CS1211" s="4"/>
      <c r="CT1211" s="4"/>
      <c r="CU1211" s="4"/>
      <c r="CV1211" s="4"/>
      <c r="CW1211" s="4"/>
      <c r="CX1211" s="4"/>
      <c r="CY1211" s="4"/>
      <c r="CZ1211" s="4"/>
      <c r="DA1211" s="4"/>
      <c r="DB1211" s="4"/>
      <c r="DC1211" s="4"/>
      <c r="DD1211" s="4"/>
      <c r="DE1211" s="4"/>
      <c r="DF1211" s="4"/>
      <c r="DG1211" s="4"/>
      <c r="DH1211" s="4"/>
      <c r="DI1211" s="4"/>
      <c r="DJ1211" s="4"/>
      <c r="DK1211" s="4"/>
      <c r="DL1211" s="4"/>
      <c r="DM1211" s="4"/>
      <c r="DN1211" s="4"/>
      <c r="DO1211" s="4"/>
      <c r="DP1211" s="4"/>
      <c r="DQ1211" s="4"/>
      <c r="DR1211" s="4"/>
      <c r="DS1211" s="4"/>
      <c r="DT1211" s="4"/>
      <c r="DU1211" s="4"/>
      <c r="DV1211" s="4"/>
      <c r="DW1211" s="4"/>
      <c r="DX1211" s="4"/>
      <c r="DY1211" s="4"/>
      <c r="DZ1211" s="4"/>
      <c r="EA1211" s="4"/>
      <c r="EB1211" s="4"/>
      <c r="EC1211" s="4"/>
      <c r="ED1211" s="4"/>
      <c r="EE1211" s="4"/>
      <c r="EF1211" s="4"/>
      <c r="EG1211" s="4"/>
      <c r="EH1211" s="4"/>
      <c r="EI1211" s="4"/>
      <c r="EJ1211" s="4"/>
      <c r="EK1211" s="4"/>
      <c r="EL1211" s="4"/>
      <c r="EM1211" s="4"/>
      <c r="EN1211" s="4"/>
      <c r="EO1211" s="4"/>
      <c r="EP1211" s="4"/>
      <c r="EQ1211" s="4"/>
      <c r="ER1211" s="4"/>
      <c r="ES1211" s="4"/>
      <c r="ET1211" s="4"/>
      <c r="EU1211" s="4"/>
      <c r="EV1211" s="4"/>
      <c r="EW1211" s="4"/>
      <c r="EX1211" s="4"/>
      <c r="EY1211" s="4"/>
      <c r="EZ1211" s="4"/>
      <c r="FA1211" s="4"/>
      <c r="FB1211" s="4"/>
      <c r="FC1211" s="4"/>
      <c r="FD1211" s="4"/>
      <c r="FE1211" s="4"/>
      <c r="FF1211" s="4"/>
      <c r="FG1211" s="4"/>
      <c r="FH1211" s="4"/>
      <c r="FI1211" s="4"/>
      <c r="FJ1211" s="4"/>
      <c r="FK1211" s="4"/>
      <c r="FL1211" s="4"/>
      <c r="FM1211" s="4"/>
      <c r="FN1211" s="4"/>
      <c r="FO1211" s="4"/>
      <c r="FP1211" s="4"/>
      <c r="FQ1211" s="4"/>
      <c r="FR1211" s="4"/>
      <c r="FS1211" s="4"/>
      <c r="FT1211" s="4"/>
      <c r="FU1211" s="4"/>
      <c r="FV1211" s="4"/>
      <c r="FW1211" s="4"/>
      <c r="FX1211" s="4"/>
      <c r="FY1211" s="4"/>
      <c r="FZ1211" s="4"/>
      <c r="GA1211" s="4"/>
      <c r="GB1211" s="4"/>
      <c r="GC1211" s="4"/>
      <c r="GD1211" s="4"/>
      <c r="GE1211" s="4"/>
      <c r="GF1211" s="4"/>
      <c r="GG1211" s="4"/>
      <c r="GH1211" s="4"/>
      <c r="GI1211" s="4"/>
      <c r="GJ1211" s="4"/>
      <c r="GK1211" s="4"/>
      <c r="GL1211" s="4"/>
      <c r="GM1211" s="4"/>
      <c r="GN1211" s="4"/>
      <c r="GO1211" s="4"/>
      <c r="GP1211" s="4"/>
      <c r="GQ1211" s="4"/>
      <c r="GR1211" s="4"/>
      <c r="GS1211" s="4"/>
      <c r="GT1211" s="4"/>
      <c r="GU1211" s="4"/>
      <c r="GV1211" s="4"/>
      <c r="GW1211" s="4"/>
      <c r="GX1211" s="4"/>
    </row>
    <row r="1212" spans="1:206" s="3" customFormat="1" x14ac:dyDescent="0.25">
      <c r="A1212" s="15"/>
      <c r="B1212" s="59"/>
      <c r="C1212" s="60"/>
      <c r="D1212" s="17"/>
      <c r="E1212" s="17"/>
      <c r="F1212" s="17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  <c r="BK1212" s="4"/>
      <c r="BL1212" s="4"/>
      <c r="BM1212" s="4"/>
      <c r="BN1212" s="4"/>
      <c r="BO1212" s="4"/>
      <c r="BP1212" s="4"/>
      <c r="BQ1212" s="4"/>
      <c r="BR1212" s="4"/>
      <c r="BS1212" s="4"/>
      <c r="BT1212" s="4"/>
      <c r="BU1212" s="4"/>
      <c r="BV1212" s="4"/>
      <c r="BW1212" s="4"/>
      <c r="BX1212" s="4"/>
      <c r="BY1212" s="4"/>
      <c r="BZ1212" s="4"/>
      <c r="CA1212" s="4"/>
      <c r="CB1212" s="4"/>
      <c r="CC1212" s="4"/>
      <c r="CD1212" s="4"/>
      <c r="CE1212" s="4"/>
      <c r="CF1212" s="4"/>
      <c r="CG1212" s="4"/>
      <c r="CH1212" s="4"/>
      <c r="CI1212" s="4"/>
      <c r="CJ1212" s="4"/>
      <c r="CK1212" s="4"/>
      <c r="CL1212" s="4"/>
      <c r="CM1212" s="4"/>
      <c r="CN1212" s="4"/>
      <c r="CO1212" s="4"/>
      <c r="CP1212" s="4"/>
      <c r="CQ1212" s="4"/>
      <c r="CR1212" s="4"/>
      <c r="CS1212" s="4"/>
      <c r="CT1212" s="4"/>
      <c r="CU1212" s="4"/>
      <c r="CV1212" s="4"/>
      <c r="CW1212" s="4"/>
      <c r="CX1212" s="4"/>
      <c r="CY1212" s="4"/>
      <c r="CZ1212" s="4"/>
      <c r="DA1212" s="4"/>
      <c r="DB1212" s="4"/>
      <c r="DC1212" s="4"/>
      <c r="DD1212" s="4"/>
      <c r="DE1212" s="4"/>
      <c r="DF1212" s="4"/>
      <c r="DG1212" s="4"/>
      <c r="DH1212" s="4"/>
      <c r="DI1212" s="4"/>
      <c r="DJ1212" s="4"/>
      <c r="DK1212" s="4"/>
      <c r="DL1212" s="4"/>
      <c r="DM1212" s="4"/>
      <c r="DN1212" s="4"/>
      <c r="DO1212" s="4"/>
      <c r="DP1212" s="4"/>
      <c r="DQ1212" s="4"/>
      <c r="DR1212" s="4"/>
      <c r="DS1212" s="4"/>
      <c r="DT1212" s="4"/>
      <c r="DU1212" s="4"/>
      <c r="DV1212" s="4"/>
      <c r="DW1212" s="4"/>
      <c r="DX1212" s="4"/>
      <c r="DY1212" s="4"/>
      <c r="DZ1212" s="4"/>
      <c r="EA1212" s="4"/>
      <c r="EB1212" s="4"/>
      <c r="EC1212" s="4"/>
      <c r="ED1212" s="4"/>
      <c r="EE1212" s="4"/>
      <c r="EF1212" s="4"/>
      <c r="EG1212" s="4"/>
      <c r="EH1212" s="4"/>
      <c r="EI1212" s="4"/>
      <c r="EJ1212" s="4"/>
      <c r="EK1212" s="4"/>
      <c r="EL1212" s="4"/>
      <c r="EM1212" s="4"/>
      <c r="EN1212" s="4"/>
      <c r="EO1212" s="4"/>
      <c r="EP1212" s="4"/>
      <c r="EQ1212" s="4"/>
      <c r="ER1212" s="4"/>
      <c r="ES1212" s="4"/>
      <c r="ET1212" s="4"/>
      <c r="EU1212" s="4"/>
      <c r="EV1212" s="4"/>
      <c r="EW1212" s="4"/>
      <c r="EX1212" s="4"/>
      <c r="EY1212" s="4"/>
      <c r="EZ1212" s="4"/>
      <c r="FA1212" s="4"/>
      <c r="FB1212" s="4"/>
      <c r="FC1212" s="4"/>
      <c r="FD1212" s="4"/>
      <c r="FE1212" s="4"/>
      <c r="FF1212" s="4"/>
      <c r="FG1212" s="4"/>
      <c r="FH1212" s="4"/>
      <c r="FI1212" s="4"/>
      <c r="FJ1212" s="4"/>
      <c r="FK1212" s="4"/>
      <c r="FL1212" s="4"/>
      <c r="FM1212" s="4"/>
      <c r="FN1212" s="4"/>
      <c r="FO1212" s="4"/>
      <c r="FP1212" s="4"/>
      <c r="FQ1212" s="4"/>
      <c r="FR1212" s="4"/>
      <c r="FS1212" s="4"/>
      <c r="FT1212" s="4"/>
      <c r="FU1212" s="4"/>
      <c r="FV1212" s="4"/>
      <c r="FW1212" s="4"/>
      <c r="FX1212" s="4"/>
      <c r="FY1212" s="4"/>
      <c r="FZ1212" s="4"/>
      <c r="GA1212" s="4"/>
      <c r="GB1212" s="4"/>
      <c r="GC1212" s="4"/>
      <c r="GD1212" s="4"/>
      <c r="GE1212" s="4"/>
      <c r="GF1212" s="4"/>
      <c r="GG1212" s="4"/>
      <c r="GH1212" s="4"/>
      <c r="GI1212" s="4"/>
      <c r="GJ1212" s="4"/>
      <c r="GK1212" s="4"/>
      <c r="GL1212" s="4"/>
      <c r="GM1212" s="4"/>
      <c r="GN1212" s="4"/>
      <c r="GO1212" s="4"/>
      <c r="GP1212" s="4"/>
      <c r="GQ1212" s="4"/>
      <c r="GR1212" s="4"/>
      <c r="GS1212" s="4"/>
      <c r="GT1212" s="4"/>
      <c r="GU1212" s="4"/>
      <c r="GV1212" s="4"/>
      <c r="GW1212" s="4"/>
      <c r="GX1212" s="4"/>
    </row>
    <row r="1213" spans="1:206" s="3" customFormat="1" x14ac:dyDescent="0.25">
      <c r="A1213" s="15"/>
      <c r="B1213" s="59"/>
      <c r="C1213" s="60"/>
      <c r="D1213" s="17"/>
      <c r="E1213" s="17"/>
      <c r="F1213" s="17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  <c r="BK1213" s="4"/>
      <c r="BL1213" s="4"/>
      <c r="BM1213" s="4"/>
      <c r="BN1213" s="4"/>
      <c r="BO1213" s="4"/>
      <c r="BP1213" s="4"/>
      <c r="BQ1213" s="4"/>
      <c r="BR1213" s="4"/>
      <c r="BS1213" s="4"/>
      <c r="BT1213" s="4"/>
      <c r="BU1213" s="4"/>
      <c r="BV1213" s="4"/>
      <c r="BW1213" s="4"/>
      <c r="BX1213" s="4"/>
      <c r="BY1213" s="4"/>
      <c r="BZ1213" s="4"/>
      <c r="CA1213" s="4"/>
      <c r="CB1213" s="4"/>
      <c r="CC1213" s="4"/>
      <c r="CD1213" s="4"/>
      <c r="CE1213" s="4"/>
      <c r="CF1213" s="4"/>
      <c r="CG1213" s="4"/>
      <c r="CH1213" s="4"/>
      <c r="CI1213" s="4"/>
      <c r="CJ1213" s="4"/>
      <c r="CK1213" s="4"/>
      <c r="CL1213" s="4"/>
      <c r="CM1213" s="4"/>
      <c r="CN1213" s="4"/>
      <c r="CO1213" s="4"/>
      <c r="CP1213" s="4"/>
      <c r="CQ1213" s="4"/>
      <c r="CR1213" s="4"/>
      <c r="CS1213" s="4"/>
      <c r="CT1213" s="4"/>
      <c r="CU1213" s="4"/>
      <c r="CV1213" s="4"/>
      <c r="CW1213" s="4"/>
      <c r="CX1213" s="4"/>
      <c r="CY1213" s="4"/>
      <c r="CZ1213" s="4"/>
      <c r="DA1213" s="4"/>
      <c r="DB1213" s="4"/>
      <c r="DC1213" s="4"/>
      <c r="DD1213" s="4"/>
      <c r="DE1213" s="4"/>
      <c r="DF1213" s="4"/>
      <c r="DG1213" s="4"/>
      <c r="DH1213" s="4"/>
      <c r="DI1213" s="4"/>
      <c r="DJ1213" s="4"/>
      <c r="DK1213" s="4"/>
      <c r="DL1213" s="4"/>
      <c r="DM1213" s="4"/>
      <c r="DN1213" s="4"/>
      <c r="DO1213" s="4"/>
      <c r="DP1213" s="4"/>
      <c r="DQ1213" s="4"/>
      <c r="DR1213" s="4"/>
      <c r="DS1213" s="4"/>
      <c r="DT1213" s="4"/>
      <c r="DU1213" s="4"/>
      <c r="DV1213" s="4"/>
      <c r="DW1213" s="4"/>
      <c r="DX1213" s="4"/>
      <c r="DY1213" s="4"/>
      <c r="DZ1213" s="4"/>
      <c r="EA1213" s="4"/>
      <c r="EB1213" s="4"/>
      <c r="EC1213" s="4"/>
      <c r="ED1213" s="4"/>
      <c r="EE1213" s="4"/>
      <c r="EF1213" s="4"/>
      <c r="EG1213" s="4"/>
      <c r="EH1213" s="4"/>
      <c r="EI1213" s="4"/>
      <c r="EJ1213" s="4"/>
      <c r="EK1213" s="4"/>
      <c r="EL1213" s="4"/>
      <c r="EM1213" s="4"/>
      <c r="EN1213" s="4"/>
      <c r="EO1213" s="4"/>
      <c r="EP1213" s="4"/>
      <c r="EQ1213" s="4"/>
      <c r="ER1213" s="4"/>
      <c r="ES1213" s="4"/>
      <c r="ET1213" s="4"/>
      <c r="EU1213" s="4"/>
      <c r="EV1213" s="4"/>
      <c r="EW1213" s="4"/>
      <c r="EX1213" s="4"/>
      <c r="EY1213" s="4"/>
      <c r="EZ1213" s="4"/>
      <c r="FA1213" s="4"/>
      <c r="FB1213" s="4"/>
      <c r="FC1213" s="4"/>
      <c r="FD1213" s="4"/>
      <c r="FE1213" s="4"/>
      <c r="FF1213" s="4"/>
      <c r="FG1213" s="4"/>
      <c r="FH1213" s="4"/>
      <c r="FI1213" s="4"/>
      <c r="FJ1213" s="4"/>
      <c r="FK1213" s="4"/>
      <c r="FL1213" s="4"/>
      <c r="FM1213" s="4"/>
      <c r="FN1213" s="4"/>
      <c r="FO1213" s="4"/>
      <c r="FP1213" s="4"/>
      <c r="FQ1213" s="4"/>
      <c r="FR1213" s="4"/>
      <c r="FS1213" s="4"/>
      <c r="FT1213" s="4"/>
      <c r="FU1213" s="4"/>
      <c r="FV1213" s="4"/>
      <c r="FW1213" s="4"/>
      <c r="FX1213" s="4"/>
      <c r="FY1213" s="4"/>
      <c r="FZ1213" s="4"/>
      <c r="GA1213" s="4"/>
      <c r="GB1213" s="4"/>
      <c r="GC1213" s="4"/>
      <c r="GD1213" s="4"/>
      <c r="GE1213" s="4"/>
      <c r="GF1213" s="4"/>
      <c r="GG1213" s="4"/>
      <c r="GH1213" s="4"/>
      <c r="GI1213" s="4"/>
      <c r="GJ1213" s="4"/>
      <c r="GK1213" s="4"/>
      <c r="GL1213" s="4"/>
      <c r="GM1213" s="4"/>
      <c r="GN1213" s="4"/>
      <c r="GO1213" s="4"/>
      <c r="GP1213" s="4"/>
      <c r="GQ1213" s="4"/>
      <c r="GR1213" s="4"/>
      <c r="GS1213" s="4"/>
      <c r="GT1213" s="4"/>
      <c r="GU1213" s="4"/>
      <c r="GV1213" s="4"/>
      <c r="GW1213" s="4"/>
      <c r="GX1213" s="4"/>
    </row>
    <row r="1214" spans="1:206" s="3" customFormat="1" x14ac:dyDescent="0.25">
      <c r="A1214" s="15"/>
      <c r="B1214" s="59"/>
      <c r="C1214" s="60"/>
      <c r="D1214" s="17"/>
      <c r="E1214" s="17"/>
      <c r="F1214" s="17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  <c r="BK1214" s="4"/>
      <c r="BL1214" s="4"/>
      <c r="BM1214" s="4"/>
      <c r="BN1214" s="4"/>
      <c r="BO1214" s="4"/>
      <c r="BP1214" s="4"/>
      <c r="BQ1214" s="4"/>
      <c r="BR1214" s="4"/>
      <c r="BS1214" s="4"/>
      <c r="BT1214" s="4"/>
      <c r="BU1214" s="4"/>
      <c r="BV1214" s="4"/>
      <c r="BW1214" s="4"/>
      <c r="BX1214" s="4"/>
      <c r="BY1214" s="4"/>
      <c r="BZ1214" s="4"/>
      <c r="CA1214" s="4"/>
      <c r="CB1214" s="4"/>
      <c r="CC1214" s="4"/>
      <c r="CD1214" s="4"/>
      <c r="CE1214" s="4"/>
      <c r="CF1214" s="4"/>
      <c r="CG1214" s="4"/>
      <c r="CH1214" s="4"/>
      <c r="CI1214" s="4"/>
      <c r="CJ1214" s="4"/>
      <c r="CK1214" s="4"/>
      <c r="CL1214" s="4"/>
      <c r="CM1214" s="4"/>
      <c r="CN1214" s="4"/>
      <c r="CO1214" s="4"/>
      <c r="CP1214" s="4"/>
      <c r="CQ1214" s="4"/>
      <c r="CR1214" s="4"/>
      <c r="CS1214" s="4"/>
      <c r="CT1214" s="4"/>
      <c r="CU1214" s="4"/>
      <c r="CV1214" s="4"/>
      <c r="CW1214" s="4"/>
      <c r="CX1214" s="4"/>
      <c r="CY1214" s="4"/>
      <c r="CZ1214" s="4"/>
      <c r="DA1214" s="4"/>
      <c r="DB1214" s="4"/>
      <c r="DC1214" s="4"/>
      <c r="DD1214" s="4"/>
      <c r="DE1214" s="4"/>
      <c r="DF1214" s="4"/>
      <c r="DG1214" s="4"/>
      <c r="DH1214" s="4"/>
      <c r="DI1214" s="4"/>
      <c r="DJ1214" s="4"/>
      <c r="DK1214" s="4"/>
      <c r="DL1214" s="4"/>
      <c r="DM1214" s="4"/>
      <c r="DN1214" s="4"/>
      <c r="DO1214" s="4"/>
      <c r="DP1214" s="4"/>
      <c r="DQ1214" s="4"/>
      <c r="DR1214" s="4"/>
      <c r="DS1214" s="4"/>
      <c r="DT1214" s="4"/>
      <c r="DU1214" s="4"/>
      <c r="DV1214" s="4"/>
      <c r="DW1214" s="4"/>
      <c r="DX1214" s="4"/>
      <c r="DY1214" s="4"/>
      <c r="DZ1214" s="4"/>
      <c r="EA1214" s="4"/>
      <c r="EB1214" s="4"/>
      <c r="EC1214" s="4"/>
      <c r="ED1214" s="4"/>
      <c r="EE1214" s="4"/>
      <c r="EF1214" s="4"/>
      <c r="EG1214" s="4"/>
      <c r="EH1214" s="4"/>
      <c r="EI1214" s="4"/>
      <c r="EJ1214" s="4"/>
      <c r="EK1214" s="4"/>
      <c r="EL1214" s="4"/>
      <c r="EM1214" s="4"/>
      <c r="EN1214" s="4"/>
      <c r="EO1214" s="4"/>
      <c r="EP1214" s="4"/>
      <c r="EQ1214" s="4"/>
      <c r="ER1214" s="4"/>
      <c r="ES1214" s="4"/>
      <c r="ET1214" s="4"/>
      <c r="EU1214" s="4"/>
      <c r="EV1214" s="4"/>
      <c r="EW1214" s="4"/>
      <c r="EX1214" s="4"/>
      <c r="EY1214" s="4"/>
      <c r="EZ1214" s="4"/>
      <c r="FA1214" s="4"/>
      <c r="FB1214" s="4"/>
      <c r="FC1214" s="4"/>
      <c r="FD1214" s="4"/>
      <c r="FE1214" s="4"/>
      <c r="FF1214" s="4"/>
      <c r="FG1214" s="4"/>
      <c r="FH1214" s="4"/>
      <c r="FI1214" s="4"/>
      <c r="FJ1214" s="4"/>
      <c r="FK1214" s="4"/>
      <c r="FL1214" s="4"/>
      <c r="FM1214" s="4"/>
      <c r="FN1214" s="4"/>
      <c r="FO1214" s="4"/>
      <c r="FP1214" s="4"/>
      <c r="FQ1214" s="4"/>
      <c r="FR1214" s="4"/>
      <c r="FS1214" s="4"/>
      <c r="FT1214" s="4"/>
      <c r="FU1214" s="4"/>
      <c r="FV1214" s="4"/>
      <c r="FW1214" s="4"/>
      <c r="FX1214" s="4"/>
      <c r="FY1214" s="4"/>
      <c r="FZ1214" s="4"/>
      <c r="GA1214" s="4"/>
      <c r="GB1214" s="4"/>
      <c r="GC1214" s="4"/>
      <c r="GD1214" s="4"/>
      <c r="GE1214" s="4"/>
      <c r="GF1214" s="4"/>
      <c r="GG1214" s="4"/>
      <c r="GH1214" s="4"/>
      <c r="GI1214" s="4"/>
      <c r="GJ1214" s="4"/>
      <c r="GK1214" s="4"/>
      <c r="GL1214" s="4"/>
      <c r="GM1214" s="4"/>
      <c r="GN1214" s="4"/>
      <c r="GO1214" s="4"/>
      <c r="GP1214" s="4"/>
      <c r="GQ1214" s="4"/>
      <c r="GR1214" s="4"/>
      <c r="GS1214" s="4"/>
      <c r="GT1214" s="4"/>
      <c r="GU1214" s="4"/>
      <c r="GV1214" s="4"/>
      <c r="GW1214" s="4"/>
      <c r="GX1214" s="4"/>
    </row>
    <row r="1215" spans="1:206" s="3" customFormat="1" x14ac:dyDescent="0.25">
      <c r="A1215" s="15"/>
      <c r="B1215" s="59"/>
      <c r="C1215" s="60"/>
      <c r="D1215" s="17"/>
      <c r="E1215" s="17"/>
      <c r="F1215" s="17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  <c r="BK1215" s="4"/>
      <c r="BL1215" s="4"/>
      <c r="BM1215" s="4"/>
      <c r="BN1215" s="4"/>
      <c r="BO1215" s="4"/>
      <c r="BP1215" s="4"/>
      <c r="BQ1215" s="4"/>
      <c r="BR1215" s="4"/>
      <c r="BS1215" s="4"/>
      <c r="BT1215" s="4"/>
      <c r="BU1215" s="4"/>
      <c r="BV1215" s="4"/>
      <c r="BW1215" s="4"/>
      <c r="BX1215" s="4"/>
      <c r="BY1215" s="4"/>
      <c r="BZ1215" s="4"/>
      <c r="CA1215" s="4"/>
      <c r="CB1215" s="4"/>
      <c r="CC1215" s="4"/>
      <c r="CD1215" s="4"/>
      <c r="CE1215" s="4"/>
      <c r="CF1215" s="4"/>
      <c r="CG1215" s="4"/>
      <c r="CH1215" s="4"/>
      <c r="CI1215" s="4"/>
      <c r="CJ1215" s="4"/>
      <c r="CK1215" s="4"/>
      <c r="CL1215" s="4"/>
      <c r="CM1215" s="4"/>
      <c r="CN1215" s="4"/>
      <c r="CO1215" s="4"/>
      <c r="CP1215" s="4"/>
      <c r="CQ1215" s="4"/>
      <c r="CR1215" s="4"/>
      <c r="CS1215" s="4"/>
      <c r="CT1215" s="4"/>
      <c r="CU1215" s="4"/>
      <c r="CV1215" s="4"/>
      <c r="CW1215" s="4"/>
      <c r="CX1215" s="4"/>
      <c r="CY1215" s="4"/>
      <c r="CZ1215" s="4"/>
      <c r="DA1215" s="4"/>
      <c r="DB1215" s="4"/>
      <c r="DC1215" s="4"/>
      <c r="DD1215" s="4"/>
      <c r="DE1215" s="4"/>
      <c r="DF1215" s="4"/>
      <c r="DG1215" s="4"/>
      <c r="DH1215" s="4"/>
      <c r="DI1215" s="4"/>
      <c r="DJ1215" s="4"/>
      <c r="DK1215" s="4"/>
      <c r="DL1215" s="4"/>
      <c r="DM1215" s="4"/>
      <c r="DN1215" s="4"/>
      <c r="DO1215" s="4"/>
      <c r="DP1215" s="4"/>
      <c r="DQ1215" s="4"/>
      <c r="DR1215" s="4"/>
      <c r="DS1215" s="4"/>
      <c r="DT1215" s="4"/>
      <c r="DU1215" s="4"/>
      <c r="DV1215" s="4"/>
      <c r="DW1215" s="4"/>
      <c r="DX1215" s="4"/>
      <c r="DY1215" s="4"/>
      <c r="DZ1215" s="4"/>
      <c r="EA1215" s="4"/>
      <c r="EB1215" s="4"/>
      <c r="EC1215" s="4"/>
      <c r="ED1215" s="4"/>
      <c r="EE1215" s="4"/>
      <c r="EF1215" s="4"/>
      <c r="EG1215" s="4"/>
      <c r="EH1215" s="4"/>
      <c r="EI1215" s="4"/>
      <c r="EJ1215" s="4"/>
      <c r="EK1215" s="4"/>
      <c r="EL1215" s="4"/>
      <c r="EM1215" s="4"/>
      <c r="EN1215" s="4"/>
      <c r="EO1215" s="4"/>
      <c r="EP1215" s="4"/>
      <c r="EQ1215" s="4"/>
      <c r="ER1215" s="4"/>
      <c r="ES1215" s="4"/>
      <c r="ET1215" s="4"/>
      <c r="EU1215" s="4"/>
      <c r="EV1215" s="4"/>
      <c r="EW1215" s="4"/>
      <c r="EX1215" s="4"/>
      <c r="EY1215" s="4"/>
      <c r="EZ1215" s="4"/>
      <c r="FA1215" s="4"/>
      <c r="FB1215" s="4"/>
      <c r="FC1215" s="4"/>
      <c r="FD1215" s="4"/>
      <c r="FE1215" s="4"/>
      <c r="FF1215" s="4"/>
      <c r="FG1215" s="4"/>
      <c r="FH1215" s="4"/>
      <c r="FI1215" s="4"/>
      <c r="FJ1215" s="4"/>
      <c r="FK1215" s="4"/>
      <c r="FL1215" s="4"/>
      <c r="FM1215" s="4"/>
      <c r="FN1215" s="4"/>
      <c r="FO1215" s="4"/>
      <c r="FP1215" s="4"/>
      <c r="FQ1215" s="4"/>
      <c r="FR1215" s="4"/>
      <c r="FS1215" s="4"/>
      <c r="FT1215" s="4"/>
      <c r="FU1215" s="4"/>
      <c r="FV1215" s="4"/>
      <c r="FW1215" s="4"/>
      <c r="FX1215" s="4"/>
      <c r="FY1215" s="4"/>
      <c r="FZ1215" s="4"/>
      <c r="GA1215" s="4"/>
      <c r="GB1215" s="4"/>
      <c r="GC1215" s="4"/>
      <c r="GD1215" s="4"/>
      <c r="GE1215" s="4"/>
      <c r="GF1215" s="4"/>
      <c r="GG1215" s="4"/>
      <c r="GH1215" s="4"/>
      <c r="GI1215" s="4"/>
      <c r="GJ1215" s="4"/>
      <c r="GK1215" s="4"/>
      <c r="GL1215" s="4"/>
      <c r="GM1215" s="4"/>
      <c r="GN1215" s="4"/>
      <c r="GO1215" s="4"/>
      <c r="GP1215" s="4"/>
      <c r="GQ1215" s="4"/>
      <c r="GR1215" s="4"/>
      <c r="GS1215" s="4"/>
      <c r="GT1215" s="4"/>
      <c r="GU1215" s="4"/>
      <c r="GV1215" s="4"/>
      <c r="GW1215" s="4"/>
      <c r="GX1215" s="4"/>
    </row>
    <row r="1216" spans="1:206" s="3" customFormat="1" x14ac:dyDescent="0.25">
      <c r="A1216" s="15"/>
      <c r="B1216" s="59"/>
      <c r="C1216" s="60"/>
      <c r="D1216" s="17"/>
      <c r="E1216" s="17"/>
      <c r="F1216" s="17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  <c r="BK1216" s="4"/>
      <c r="BL1216" s="4"/>
      <c r="BM1216" s="4"/>
      <c r="BN1216" s="4"/>
      <c r="BO1216" s="4"/>
      <c r="BP1216" s="4"/>
      <c r="BQ1216" s="4"/>
      <c r="BR1216" s="4"/>
      <c r="BS1216" s="4"/>
      <c r="BT1216" s="4"/>
      <c r="BU1216" s="4"/>
      <c r="BV1216" s="4"/>
      <c r="BW1216" s="4"/>
      <c r="BX1216" s="4"/>
      <c r="BY1216" s="4"/>
      <c r="BZ1216" s="4"/>
      <c r="CA1216" s="4"/>
      <c r="CB1216" s="4"/>
      <c r="CC1216" s="4"/>
      <c r="CD1216" s="4"/>
      <c r="CE1216" s="4"/>
      <c r="CF1216" s="4"/>
      <c r="CG1216" s="4"/>
      <c r="CH1216" s="4"/>
      <c r="CI1216" s="4"/>
      <c r="CJ1216" s="4"/>
      <c r="CK1216" s="4"/>
      <c r="CL1216" s="4"/>
      <c r="CM1216" s="4"/>
      <c r="CN1216" s="4"/>
      <c r="CO1216" s="4"/>
      <c r="CP1216" s="4"/>
      <c r="CQ1216" s="4"/>
      <c r="CR1216" s="4"/>
      <c r="CS1216" s="4"/>
      <c r="CT1216" s="4"/>
      <c r="CU1216" s="4"/>
      <c r="CV1216" s="4"/>
      <c r="CW1216" s="4"/>
      <c r="CX1216" s="4"/>
      <c r="CY1216" s="4"/>
      <c r="CZ1216" s="4"/>
      <c r="DA1216" s="4"/>
      <c r="DB1216" s="4"/>
      <c r="DC1216" s="4"/>
      <c r="DD1216" s="4"/>
      <c r="DE1216" s="4"/>
      <c r="DF1216" s="4"/>
      <c r="DG1216" s="4"/>
      <c r="DH1216" s="4"/>
      <c r="DI1216" s="4"/>
      <c r="DJ1216" s="4"/>
      <c r="DK1216" s="4"/>
      <c r="DL1216" s="4"/>
      <c r="DM1216" s="4"/>
      <c r="DN1216" s="4"/>
      <c r="DO1216" s="4"/>
      <c r="DP1216" s="4"/>
      <c r="DQ1216" s="4"/>
      <c r="DR1216" s="4"/>
      <c r="DS1216" s="4"/>
      <c r="DT1216" s="4"/>
      <c r="DU1216" s="4"/>
      <c r="DV1216" s="4"/>
      <c r="DW1216" s="4"/>
      <c r="DX1216" s="4"/>
      <c r="DY1216" s="4"/>
      <c r="DZ1216" s="4"/>
      <c r="EA1216" s="4"/>
      <c r="EB1216" s="4"/>
      <c r="EC1216" s="4"/>
      <c r="ED1216" s="4"/>
      <c r="EE1216" s="4"/>
      <c r="EF1216" s="4"/>
      <c r="EG1216" s="4"/>
      <c r="EH1216" s="4"/>
      <c r="EI1216" s="4"/>
      <c r="EJ1216" s="4"/>
      <c r="EK1216" s="4"/>
      <c r="EL1216" s="4"/>
      <c r="EM1216" s="4"/>
      <c r="EN1216" s="4"/>
      <c r="EO1216" s="4"/>
      <c r="EP1216" s="4"/>
      <c r="EQ1216" s="4"/>
      <c r="ER1216" s="4"/>
      <c r="ES1216" s="4"/>
      <c r="ET1216" s="4"/>
      <c r="EU1216" s="4"/>
      <c r="EV1216" s="4"/>
      <c r="EW1216" s="4"/>
      <c r="EX1216" s="4"/>
      <c r="EY1216" s="4"/>
      <c r="EZ1216" s="4"/>
      <c r="FA1216" s="4"/>
      <c r="FB1216" s="4"/>
      <c r="FC1216" s="4"/>
      <c r="FD1216" s="4"/>
      <c r="FE1216" s="4"/>
      <c r="FF1216" s="4"/>
      <c r="FG1216" s="4"/>
      <c r="FH1216" s="4"/>
      <c r="FI1216" s="4"/>
      <c r="FJ1216" s="4"/>
      <c r="FK1216" s="4"/>
      <c r="FL1216" s="4"/>
      <c r="FM1216" s="4"/>
      <c r="FN1216" s="4"/>
      <c r="FO1216" s="4"/>
      <c r="FP1216" s="4"/>
      <c r="FQ1216" s="4"/>
      <c r="FR1216" s="4"/>
      <c r="FS1216" s="4"/>
      <c r="FT1216" s="4"/>
      <c r="FU1216" s="4"/>
      <c r="FV1216" s="4"/>
      <c r="FW1216" s="4"/>
      <c r="FX1216" s="4"/>
      <c r="FY1216" s="4"/>
      <c r="FZ1216" s="4"/>
      <c r="GA1216" s="4"/>
      <c r="GB1216" s="4"/>
      <c r="GC1216" s="4"/>
      <c r="GD1216" s="4"/>
      <c r="GE1216" s="4"/>
      <c r="GF1216" s="4"/>
      <c r="GG1216" s="4"/>
      <c r="GH1216" s="4"/>
      <c r="GI1216" s="4"/>
      <c r="GJ1216" s="4"/>
      <c r="GK1216" s="4"/>
      <c r="GL1216" s="4"/>
      <c r="GM1216" s="4"/>
      <c r="GN1216" s="4"/>
      <c r="GO1216" s="4"/>
      <c r="GP1216" s="4"/>
      <c r="GQ1216" s="4"/>
      <c r="GR1216" s="4"/>
      <c r="GS1216" s="4"/>
      <c r="GT1216" s="4"/>
      <c r="GU1216" s="4"/>
      <c r="GV1216" s="4"/>
      <c r="GW1216" s="4"/>
      <c r="GX1216" s="4"/>
    </row>
    <row r="1217" spans="1:206" s="3" customFormat="1" x14ac:dyDescent="0.25">
      <c r="A1217" s="15"/>
      <c r="B1217" s="59"/>
      <c r="C1217" s="60"/>
      <c r="D1217" s="17"/>
      <c r="E1217" s="17"/>
      <c r="F1217" s="17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  <c r="BK1217" s="4"/>
      <c r="BL1217" s="4"/>
      <c r="BM1217" s="4"/>
      <c r="BN1217" s="4"/>
      <c r="BO1217" s="4"/>
      <c r="BP1217" s="4"/>
      <c r="BQ1217" s="4"/>
      <c r="BR1217" s="4"/>
      <c r="BS1217" s="4"/>
      <c r="BT1217" s="4"/>
      <c r="BU1217" s="4"/>
      <c r="BV1217" s="4"/>
      <c r="BW1217" s="4"/>
      <c r="BX1217" s="4"/>
      <c r="BY1217" s="4"/>
      <c r="BZ1217" s="4"/>
      <c r="CA1217" s="4"/>
      <c r="CB1217" s="4"/>
      <c r="CC1217" s="4"/>
      <c r="CD1217" s="4"/>
      <c r="CE1217" s="4"/>
      <c r="CF1217" s="4"/>
      <c r="CG1217" s="4"/>
      <c r="CH1217" s="4"/>
      <c r="CI1217" s="4"/>
      <c r="CJ1217" s="4"/>
      <c r="CK1217" s="4"/>
      <c r="CL1217" s="4"/>
      <c r="CM1217" s="4"/>
      <c r="CN1217" s="4"/>
      <c r="CO1217" s="4"/>
      <c r="CP1217" s="4"/>
      <c r="CQ1217" s="4"/>
      <c r="CR1217" s="4"/>
      <c r="CS1217" s="4"/>
      <c r="CT1217" s="4"/>
      <c r="CU1217" s="4"/>
      <c r="CV1217" s="4"/>
      <c r="CW1217" s="4"/>
      <c r="CX1217" s="4"/>
      <c r="CY1217" s="4"/>
      <c r="CZ1217" s="4"/>
      <c r="DA1217" s="4"/>
      <c r="DB1217" s="4"/>
      <c r="DC1217" s="4"/>
      <c r="DD1217" s="4"/>
      <c r="DE1217" s="4"/>
      <c r="DF1217" s="4"/>
      <c r="DG1217" s="4"/>
      <c r="DH1217" s="4"/>
      <c r="DI1217" s="4"/>
      <c r="DJ1217" s="4"/>
      <c r="DK1217" s="4"/>
      <c r="DL1217" s="4"/>
      <c r="DM1217" s="4"/>
      <c r="DN1217" s="4"/>
      <c r="DO1217" s="4"/>
      <c r="DP1217" s="4"/>
      <c r="DQ1217" s="4"/>
      <c r="DR1217" s="4"/>
      <c r="DS1217" s="4"/>
      <c r="DT1217" s="4"/>
      <c r="DU1217" s="4"/>
      <c r="DV1217" s="4"/>
      <c r="DW1217" s="4"/>
      <c r="DX1217" s="4"/>
      <c r="DY1217" s="4"/>
      <c r="DZ1217" s="4"/>
      <c r="EA1217" s="4"/>
      <c r="EB1217" s="4"/>
      <c r="EC1217" s="4"/>
      <c r="ED1217" s="4"/>
      <c r="EE1217" s="4"/>
      <c r="EF1217" s="4"/>
      <c r="EG1217" s="4"/>
      <c r="EH1217" s="4"/>
      <c r="EI1217" s="4"/>
      <c r="EJ1217" s="4"/>
      <c r="EK1217" s="4"/>
      <c r="EL1217" s="4"/>
      <c r="EM1217" s="4"/>
      <c r="EN1217" s="4"/>
      <c r="EO1217" s="4"/>
      <c r="EP1217" s="4"/>
      <c r="EQ1217" s="4"/>
      <c r="ER1217" s="4"/>
      <c r="ES1217" s="4"/>
      <c r="ET1217" s="4"/>
      <c r="EU1217" s="4"/>
      <c r="EV1217" s="4"/>
      <c r="EW1217" s="4"/>
      <c r="EX1217" s="4"/>
      <c r="EY1217" s="4"/>
      <c r="EZ1217" s="4"/>
      <c r="FA1217" s="4"/>
      <c r="FB1217" s="4"/>
      <c r="FC1217" s="4"/>
      <c r="FD1217" s="4"/>
      <c r="FE1217" s="4"/>
      <c r="FF1217" s="4"/>
      <c r="FG1217" s="4"/>
      <c r="FH1217" s="4"/>
      <c r="FI1217" s="4"/>
      <c r="FJ1217" s="4"/>
      <c r="FK1217" s="4"/>
      <c r="FL1217" s="4"/>
      <c r="FM1217" s="4"/>
      <c r="FN1217" s="4"/>
      <c r="FO1217" s="4"/>
      <c r="FP1217" s="4"/>
      <c r="FQ1217" s="4"/>
      <c r="FR1217" s="4"/>
      <c r="FS1217" s="4"/>
      <c r="FT1217" s="4"/>
      <c r="FU1217" s="4"/>
      <c r="FV1217" s="4"/>
      <c r="FW1217" s="4"/>
      <c r="FX1217" s="4"/>
      <c r="FY1217" s="4"/>
      <c r="FZ1217" s="4"/>
      <c r="GA1217" s="4"/>
      <c r="GB1217" s="4"/>
      <c r="GC1217" s="4"/>
      <c r="GD1217" s="4"/>
      <c r="GE1217" s="4"/>
      <c r="GF1217" s="4"/>
      <c r="GG1217" s="4"/>
      <c r="GH1217" s="4"/>
      <c r="GI1217" s="4"/>
      <c r="GJ1217" s="4"/>
      <c r="GK1217" s="4"/>
      <c r="GL1217" s="4"/>
      <c r="GM1217" s="4"/>
      <c r="GN1217" s="4"/>
      <c r="GO1217" s="4"/>
      <c r="GP1217" s="4"/>
      <c r="GQ1217" s="4"/>
      <c r="GR1217" s="4"/>
      <c r="GS1217" s="4"/>
      <c r="GT1217" s="4"/>
      <c r="GU1217" s="4"/>
      <c r="GV1217" s="4"/>
      <c r="GW1217" s="4"/>
      <c r="GX1217" s="4"/>
    </row>
    <row r="1218" spans="1:206" s="3" customFormat="1" x14ac:dyDescent="0.25">
      <c r="A1218" s="15"/>
      <c r="B1218" s="59"/>
      <c r="C1218" s="60"/>
      <c r="D1218" s="17"/>
      <c r="E1218" s="17"/>
      <c r="F1218" s="17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  <c r="BK1218" s="4"/>
      <c r="BL1218" s="4"/>
      <c r="BM1218" s="4"/>
      <c r="BN1218" s="4"/>
      <c r="BO1218" s="4"/>
      <c r="BP1218" s="4"/>
      <c r="BQ1218" s="4"/>
      <c r="BR1218" s="4"/>
      <c r="BS1218" s="4"/>
      <c r="BT1218" s="4"/>
      <c r="BU1218" s="4"/>
      <c r="BV1218" s="4"/>
      <c r="BW1218" s="4"/>
      <c r="BX1218" s="4"/>
      <c r="BY1218" s="4"/>
      <c r="BZ1218" s="4"/>
      <c r="CA1218" s="4"/>
      <c r="CB1218" s="4"/>
      <c r="CC1218" s="4"/>
      <c r="CD1218" s="4"/>
      <c r="CE1218" s="4"/>
      <c r="CF1218" s="4"/>
      <c r="CG1218" s="4"/>
      <c r="CH1218" s="4"/>
      <c r="CI1218" s="4"/>
      <c r="CJ1218" s="4"/>
      <c r="CK1218" s="4"/>
      <c r="CL1218" s="4"/>
      <c r="CM1218" s="4"/>
      <c r="CN1218" s="4"/>
      <c r="CO1218" s="4"/>
      <c r="CP1218" s="4"/>
      <c r="CQ1218" s="4"/>
      <c r="CR1218" s="4"/>
      <c r="CS1218" s="4"/>
      <c r="CT1218" s="4"/>
      <c r="CU1218" s="4"/>
      <c r="CV1218" s="4"/>
      <c r="CW1218" s="4"/>
      <c r="CX1218" s="4"/>
      <c r="CY1218" s="4"/>
      <c r="CZ1218" s="4"/>
      <c r="DA1218" s="4"/>
      <c r="DB1218" s="4"/>
      <c r="DC1218" s="4"/>
      <c r="DD1218" s="4"/>
      <c r="DE1218" s="4"/>
      <c r="DF1218" s="4"/>
      <c r="DG1218" s="4"/>
      <c r="DH1218" s="4"/>
      <c r="DI1218" s="4"/>
      <c r="DJ1218" s="4"/>
      <c r="DK1218" s="4"/>
      <c r="DL1218" s="4"/>
      <c r="DM1218" s="4"/>
      <c r="DN1218" s="4"/>
      <c r="DO1218" s="4"/>
      <c r="DP1218" s="4"/>
      <c r="DQ1218" s="4"/>
      <c r="DR1218" s="4"/>
      <c r="DS1218" s="4"/>
      <c r="DT1218" s="4"/>
      <c r="DU1218" s="4"/>
      <c r="DV1218" s="4"/>
      <c r="DW1218" s="4"/>
      <c r="DX1218" s="4"/>
      <c r="DY1218" s="4"/>
      <c r="DZ1218" s="4"/>
      <c r="EA1218" s="4"/>
      <c r="EB1218" s="4"/>
      <c r="EC1218" s="4"/>
      <c r="ED1218" s="4"/>
      <c r="EE1218" s="4"/>
      <c r="EF1218" s="4"/>
      <c r="EG1218" s="4"/>
      <c r="EH1218" s="4"/>
      <c r="EI1218" s="4"/>
      <c r="EJ1218" s="4"/>
      <c r="EK1218" s="4"/>
      <c r="EL1218" s="4"/>
      <c r="EM1218" s="4"/>
      <c r="EN1218" s="4"/>
      <c r="EO1218" s="4"/>
      <c r="EP1218" s="4"/>
      <c r="EQ1218" s="4"/>
      <c r="ER1218" s="4"/>
      <c r="ES1218" s="4"/>
      <c r="ET1218" s="4"/>
      <c r="EU1218" s="4"/>
      <c r="EV1218" s="4"/>
      <c r="EW1218" s="4"/>
      <c r="EX1218" s="4"/>
      <c r="EY1218" s="4"/>
      <c r="EZ1218" s="4"/>
      <c r="FA1218" s="4"/>
      <c r="FB1218" s="4"/>
      <c r="FC1218" s="4"/>
      <c r="FD1218" s="4"/>
      <c r="FE1218" s="4"/>
      <c r="FF1218" s="4"/>
      <c r="FG1218" s="4"/>
      <c r="FH1218" s="4"/>
      <c r="FI1218" s="4"/>
      <c r="FJ1218" s="4"/>
      <c r="FK1218" s="4"/>
      <c r="FL1218" s="4"/>
      <c r="FM1218" s="4"/>
      <c r="FN1218" s="4"/>
      <c r="FO1218" s="4"/>
      <c r="FP1218" s="4"/>
      <c r="FQ1218" s="4"/>
      <c r="FR1218" s="4"/>
      <c r="FS1218" s="4"/>
      <c r="FT1218" s="4"/>
      <c r="FU1218" s="4"/>
      <c r="FV1218" s="4"/>
      <c r="FW1218" s="4"/>
      <c r="FX1218" s="4"/>
      <c r="FY1218" s="4"/>
      <c r="FZ1218" s="4"/>
      <c r="GA1218" s="4"/>
      <c r="GB1218" s="4"/>
      <c r="GC1218" s="4"/>
      <c r="GD1218" s="4"/>
      <c r="GE1218" s="4"/>
      <c r="GF1218" s="4"/>
      <c r="GG1218" s="4"/>
      <c r="GH1218" s="4"/>
      <c r="GI1218" s="4"/>
      <c r="GJ1218" s="4"/>
      <c r="GK1218" s="4"/>
      <c r="GL1218" s="4"/>
      <c r="GM1218" s="4"/>
      <c r="GN1218" s="4"/>
      <c r="GO1218" s="4"/>
      <c r="GP1218" s="4"/>
      <c r="GQ1218" s="4"/>
      <c r="GR1218" s="4"/>
      <c r="GS1218" s="4"/>
      <c r="GT1218" s="4"/>
      <c r="GU1218" s="4"/>
      <c r="GV1218" s="4"/>
      <c r="GW1218" s="4"/>
      <c r="GX1218" s="4"/>
    </row>
    <row r="1219" spans="1:206" s="3" customFormat="1" x14ac:dyDescent="0.25">
      <c r="A1219" s="15"/>
      <c r="B1219" s="59"/>
      <c r="C1219" s="60"/>
      <c r="D1219" s="17"/>
      <c r="E1219" s="17"/>
      <c r="F1219" s="17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  <c r="BK1219" s="4"/>
      <c r="BL1219" s="4"/>
      <c r="BM1219" s="4"/>
      <c r="BN1219" s="4"/>
      <c r="BO1219" s="4"/>
      <c r="BP1219" s="4"/>
      <c r="BQ1219" s="4"/>
      <c r="BR1219" s="4"/>
      <c r="BS1219" s="4"/>
      <c r="BT1219" s="4"/>
      <c r="BU1219" s="4"/>
      <c r="BV1219" s="4"/>
      <c r="BW1219" s="4"/>
      <c r="BX1219" s="4"/>
      <c r="BY1219" s="4"/>
      <c r="BZ1219" s="4"/>
      <c r="CA1219" s="4"/>
      <c r="CB1219" s="4"/>
      <c r="CC1219" s="4"/>
      <c r="CD1219" s="4"/>
      <c r="CE1219" s="4"/>
      <c r="CF1219" s="4"/>
      <c r="CG1219" s="4"/>
      <c r="CH1219" s="4"/>
      <c r="CI1219" s="4"/>
      <c r="CJ1219" s="4"/>
      <c r="CK1219" s="4"/>
      <c r="CL1219" s="4"/>
      <c r="CM1219" s="4"/>
      <c r="CN1219" s="4"/>
      <c r="CO1219" s="4"/>
      <c r="CP1219" s="4"/>
      <c r="CQ1219" s="4"/>
      <c r="CR1219" s="4"/>
      <c r="CS1219" s="4"/>
      <c r="CT1219" s="4"/>
      <c r="CU1219" s="4"/>
      <c r="CV1219" s="4"/>
      <c r="CW1219" s="4"/>
      <c r="CX1219" s="4"/>
      <c r="CY1219" s="4"/>
      <c r="CZ1219" s="4"/>
      <c r="DA1219" s="4"/>
      <c r="DB1219" s="4"/>
      <c r="DC1219" s="4"/>
      <c r="DD1219" s="4"/>
      <c r="DE1219" s="4"/>
      <c r="DF1219" s="4"/>
      <c r="DG1219" s="4"/>
      <c r="DH1219" s="4"/>
      <c r="DI1219" s="4"/>
      <c r="DJ1219" s="4"/>
      <c r="DK1219" s="4"/>
      <c r="DL1219" s="4"/>
      <c r="DM1219" s="4"/>
      <c r="DN1219" s="4"/>
      <c r="DO1219" s="4"/>
      <c r="DP1219" s="4"/>
      <c r="DQ1219" s="4"/>
      <c r="DR1219" s="4"/>
      <c r="DS1219" s="4"/>
      <c r="DT1219" s="4"/>
      <c r="DU1219" s="4"/>
      <c r="DV1219" s="4"/>
      <c r="DW1219" s="4"/>
      <c r="DX1219" s="4"/>
      <c r="DY1219" s="4"/>
      <c r="DZ1219" s="4"/>
      <c r="EA1219" s="4"/>
      <c r="EB1219" s="4"/>
      <c r="EC1219" s="4"/>
      <c r="ED1219" s="4"/>
      <c r="EE1219" s="4"/>
      <c r="EF1219" s="4"/>
      <c r="EG1219" s="4"/>
      <c r="EH1219" s="4"/>
      <c r="EI1219" s="4"/>
      <c r="EJ1219" s="4"/>
      <c r="EK1219" s="4"/>
      <c r="EL1219" s="4"/>
      <c r="EM1219" s="4"/>
      <c r="EN1219" s="4"/>
      <c r="EO1219" s="4"/>
      <c r="EP1219" s="4"/>
      <c r="EQ1219" s="4"/>
      <c r="ER1219" s="4"/>
      <c r="ES1219" s="4"/>
      <c r="ET1219" s="4"/>
      <c r="EU1219" s="4"/>
      <c r="EV1219" s="4"/>
      <c r="EW1219" s="4"/>
      <c r="EX1219" s="4"/>
      <c r="EY1219" s="4"/>
      <c r="EZ1219" s="4"/>
      <c r="FA1219" s="4"/>
      <c r="FB1219" s="4"/>
      <c r="FC1219" s="4"/>
      <c r="FD1219" s="4"/>
      <c r="FE1219" s="4"/>
      <c r="FF1219" s="4"/>
      <c r="FG1219" s="4"/>
      <c r="FH1219" s="4"/>
      <c r="FI1219" s="4"/>
      <c r="FJ1219" s="4"/>
      <c r="FK1219" s="4"/>
      <c r="FL1219" s="4"/>
      <c r="FM1219" s="4"/>
      <c r="FN1219" s="4"/>
      <c r="FO1219" s="4"/>
      <c r="FP1219" s="4"/>
      <c r="FQ1219" s="4"/>
      <c r="FR1219" s="4"/>
      <c r="FS1219" s="4"/>
      <c r="FT1219" s="4"/>
      <c r="FU1219" s="4"/>
      <c r="FV1219" s="4"/>
      <c r="FW1219" s="4"/>
      <c r="FX1219" s="4"/>
      <c r="FY1219" s="4"/>
      <c r="FZ1219" s="4"/>
      <c r="GA1219" s="4"/>
      <c r="GB1219" s="4"/>
      <c r="GC1219" s="4"/>
      <c r="GD1219" s="4"/>
      <c r="GE1219" s="4"/>
      <c r="GF1219" s="4"/>
      <c r="GG1219" s="4"/>
      <c r="GH1219" s="4"/>
      <c r="GI1219" s="4"/>
      <c r="GJ1219" s="4"/>
      <c r="GK1219" s="4"/>
      <c r="GL1219" s="4"/>
      <c r="GM1219" s="4"/>
      <c r="GN1219" s="4"/>
      <c r="GO1219" s="4"/>
      <c r="GP1219" s="4"/>
      <c r="GQ1219" s="4"/>
      <c r="GR1219" s="4"/>
      <c r="GS1219" s="4"/>
      <c r="GT1219" s="4"/>
      <c r="GU1219" s="4"/>
      <c r="GV1219" s="4"/>
      <c r="GW1219" s="4"/>
      <c r="GX1219" s="4"/>
    </row>
    <row r="1220" spans="1:206" s="3" customFormat="1" x14ac:dyDescent="0.25">
      <c r="A1220" s="15"/>
      <c r="B1220" s="59"/>
      <c r="C1220" s="60"/>
      <c r="D1220" s="17"/>
      <c r="E1220" s="17"/>
      <c r="F1220" s="17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  <c r="BK1220" s="4"/>
      <c r="BL1220" s="4"/>
      <c r="BM1220" s="4"/>
      <c r="BN1220" s="4"/>
      <c r="BO1220" s="4"/>
      <c r="BP1220" s="4"/>
      <c r="BQ1220" s="4"/>
      <c r="BR1220" s="4"/>
      <c r="BS1220" s="4"/>
      <c r="BT1220" s="4"/>
      <c r="BU1220" s="4"/>
      <c r="BV1220" s="4"/>
      <c r="BW1220" s="4"/>
      <c r="BX1220" s="4"/>
      <c r="BY1220" s="4"/>
      <c r="BZ1220" s="4"/>
      <c r="CA1220" s="4"/>
      <c r="CB1220" s="4"/>
      <c r="CC1220" s="4"/>
      <c r="CD1220" s="4"/>
      <c r="CE1220" s="4"/>
      <c r="CF1220" s="4"/>
      <c r="CG1220" s="4"/>
      <c r="CH1220" s="4"/>
      <c r="CI1220" s="4"/>
      <c r="CJ1220" s="4"/>
      <c r="CK1220" s="4"/>
      <c r="CL1220" s="4"/>
      <c r="CM1220" s="4"/>
      <c r="CN1220" s="4"/>
      <c r="CO1220" s="4"/>
      <c r="CP1220" s="4"/>
      <c r="CQ1220" s="4"/>
      <c r="CR1220" s="4"/>
      <c r="CS1220" s="4"/>
      <c r="CT1220" s="4"/>
      <c r="CU1220" s="4"/>
      <c r="CV1220" s="4"/>
      <c r="CW1220" s="4"/>
      <c r="CX1220" s="4"/>
      <c r="CY1220" s="4"/>
      <c r="CZ1220" s="4"/>
      <c r="DA1220" s="4"/>
      <c r="DB1220" s="4"/>
      <c r="DC1220" s="4"/>
      <c r="DD1220" s="4"/>
      <c r="DE1220" s="4"/>
      <c r="DF1220" s="4"/>
      <c r="DG1220" s="4"/>
      <c r="DH1220" s="4"/>
      <c r="DI1220" s="4"/>
      <c r="DJ1220" s="4"/>
      <c r="DK1220" s="4"/>
      <c r="DL1220" s="4"/>
      <c r="DM1220" s="4"/>
      <c r="DN1220" s="4"/>
      <c r="DO1220" s="4"/>
      <c r="DP1220" s="4"/>
      <c r="DQ1220" s="4"/>
      <c r="DR1220" s="4"/>
      <c r="DS1220" s="4"/>
      <c r="DT1220" s="4"/>
      <c r="DU1220" s="4"/>
      <c r="DV1220" s="4"/>
      <c r="DW1220" s="4"/>
      <c r="DX1220" s="4"/>
      <c r="DY1220" s="4"/>
      <c r="DZ1220" s="4"/>
      <c r="EA1220" s="4"/>
      <c r="EB1220" s="4"/>
      <c r="EC1220" s="4"/>
      <c r="ED1220" s="4"/>
      <c r="EE1220" s="4"/>
      <c r="EF1220" s="4"/>
      <c r="EG1220" s="4"/>
      <c r="EH1220" s="4"/>
      <c r="EI1220" s="4"/>
      <c r="EJ1220" s="4"/>
      <c r="EK1220" s="4"/>
      <c r="EL1220" s="4"/>
      <c r="EM1220" s="4"/>
      <c r="EN1220" s="4"/>
      <c r="EO1220" s="4"/>
      <c r="EP1220" s="4"/>
      <c r="EQ1220" s="4"/>
      <c r="ER1220" s="4"/>
      <c r="ES1220" s="4"/>
      <c r="ET1220" s="4"/>
      <c r="EU1220" s="4"/>
      <c r="EV1220" s="4"/>
      <c r="EW1220" s="4"/>
      <c r="EX1220" s="4"/>
      <c r="EY1220" s="4"/>
      <c r="EZ1220" s="4"/>
      <c r="FA1220" s="4"/>
      <c r="FB1220" s="4"/>
      <c r="FC1220" s="4"/>
      <c r="FD1220" s="4"/>
      <c r="FE1220" s="4"/>
      <c r="FF1220" s="4"/>
      <c r="FG1220" s="4"/>
      <c r="FH1220" s="4"/>
      <c r="FI1220" s="4"/>
      <c r="FJ1220" s="4"/>
      <c r="FK1220" s="4"/>
      <c r="FL1220" s="4"/>
      <c r="FM1220" s="4"/>
      <c r="FN1220" s="4"/>
      <c r="FO1220" s="4"/>
      <c r="FP1220" s="4"/>
      <c r="FQ1220" s="4"/>
      <c r="FR1220" s="4"/>
      <c r="FS1220" s="4"/>
      <c r="FT1220" s="4"/>
      <c r="FU1220" s="4"/>
      <c r="FV1220" s="4"/>
      <c r="FW1220" s="4"/>
      <c r="FX1220" s="4"/>
      <c r="FY1220" s="4"/>
      <c r="FZ1220" s="4"/>
      <c r="GA1220" s="4"/>
      <c r="GB1220" s="4"/>
      <c r="GC1220" s="4"/>
      <c r="GD1220" s="4"/>
      <c r="GE1220" s="4"/>
      <c r="GF1220" s="4"/>
      <c r="GG1220" s="4"/>
      <c r="GH1220" s="4"/>
      <c r="GI1220" s="4"/>
      <c r="GJ1220" s="4"/>
      <c r="GK1220" s="4"/>
      <c r="GL1220" s="4"/>
      <c r="GM1220" s="4"/>
      <c r="GN1220" s="4"/>
      <c r="GO1220" s="4"/>
      <c r="GP1220" s="4"/>
      <c r="GQ1220" s="4"/>
      <c r="GR1220" s="4"/>
      <c r="GS1220" s="4"/>
      <c r="GT1220" s="4"/>
      <c r="GU1220" s="4"/>
      <c r="GV1220" s="4"/>
      <c r="GW1220" s="4"/>
      <c r="GX1220" s="4"/>
    </row>
    <row r="1221" spans="1:206" s="3" customFormat="1" x14ac:dyDescent="0.25">
      <c r="A1221" s="15"/>
      <c r="B1221" s="59"/>
      <c r="C1221" s="60"/>
      <c r="D1221" s="17"/>
      <c r="E1221" s="17"/>
      <c r="F1221" s="17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  <c r="BK1221" s="4"/>
      <c r="BL1221" s="4"/>
      <c r="BM1221" s="4"/>
      <c r="BN1221" s="4"/>
      <c r="BO1221" s="4"/>
      <c r="BP1221" s="4"/>
      <c r="BQ1221" s="4"/>
      <c r="BR1221" s="4"/>
      <c r="BS1221" s="4"/>
      <c r="BT1221" s="4"/>
      <c r="BU1221" s="4"/>
      <c r="BV1221" s="4"/>
      <c r="BW1221" s="4"/>
      <c r="BX1221" s="4"/>
      <c r="BY1221" s="4"/>
      <c r="BZ1221" s="4"/>
      <c r="CA1221" s="4"/>
      <c r="CB1221" s="4"/>
      <c r="CC1221" s="4"/>
      <c r="CD1221" s="4"/>
      <c r="CE1221" s="4"/>
      <c r="CF1221" s="4"/>
      <c r="CG1221" s="4"/>
      <c r="CH1221" s="4"/>
      <c r="CI1221" s="4"/>
      <c r="CJ1221" s="4"/>
      <c r="CK1221" s="4"/>
      <c r="CL1221" s="4"/>
      <c r="CM1221" s="4"/>
      <c r="CN1221" s="4"/>
      <c r="CO1221" s="4"/>
      <c r="CP1221" s="4"/>
      <c r="CQ1221" s="4"/>
      <c r="CR1221" s="4"/>
      <c r="CS1221" s="4"/>
      <c r="CT1221" s="4"/>
      <c r="CU1221" s="4"/>
      <c r="CV1221" s="4"/>
      <c r="CW1221" s="4"/>
      <c r="CX1221" s="4"/>
      <c r="CY1221" s="4"/>
      <c r="CZ1221" s="4"/>
      <c r="DA1221" s="4"/>
      <c r="DB1221" s="4"/>
      <c r="DC1221" s="4"/>
      <c r="DD1221" s="4"/>
      <c r="DE1221" s="4"/>
      <c r="DF1221" s="4"/>
      <c r="DG1221" s="4"/>
      <c r="DH1221" s="4"/>
      <c r="DI1221" s="4"/>
      <c r="DJ1221" s="4"/>
      <c r="DK1221" s="4"/>
      <c r="DL1221" s="4"/>
      <c r="DM1221" s="4"/>
      <c r="DN1221" s="4"/>
      <c r="DO1221" s="4"/>
      <c r="DP1221" s="4"/>
      <c r="DQ1221" s="4"/>
      <c r="DR1221" s="4"/>
      <c r="DS1221" s="4"/>
      <c r="DT1221" s="4"/>
      <c r="DU1221" s="4"/>
      <c r="DV1221" s="4"/>
      <c r="DW1221" s="4"/>
      <c r="DX1221" s="4"/>
      <c r="DY1221" s="4"/>
      <c r="DZ1221" s="4"/>
      <c r="EA1221" s="4"/>
      <c r="EB1221" s="4"/>
      <c r="EC1221" s="4"/>
      <c r="ED1221" s="4"/>
      <c r="EE1221" s="4"/>
      <c r="EF1221" s="4"/>
      <c r="EG1221" s="4"/>
      <c r="EH1221" s="4"/>
      <c r="EI1221" s="4"/>
      <c r="EJ1221" s="4"/>
      <c r="EK1221" s="4"/>
      <c r="EL1221" s="4"/>
      <c r="EM1221" s="4"/>
      <c r="EN1221" s="4"/>
      <c r="EO1221" s="4"/>
      <c r="EP1221" s="4"/>
      <c r="EQ1221" s="4"/>
      <c r="ER1221" s="4"/>
      <c r="ES1221" s="4"/>
      <c r="ET1221" s="4"/>
      <c r="EU1221" s="4"/>
      <c r="EV1221" s="4"/>
      <c r="EW1221" s="4"/>
      <c r="EX1221" s="4"/>
      <c r="EY1221" s="4"/>
      <c r="EZ1221" s="4"/>
      <c r="FA1221" s="4"/>
      <c r="FB1221" s="4"/>
      <c r="FC1221" s="4"/>
      <c r="FD1221" s="4"/>
      <c r="FE1221" s="4"/>
      <c r="FF1221" s="4"/>
      <c r="FG1221" s="4"/>
      <c r="FH1221" s="4"/>
      <c r="FI1221" s="4"/>
      <c r="FJ1221" s="4"/>
      <c r="FK1221" s="4"/>
      <c r="FL1221" s="4"/>
      <c r="FM1221" s="4"/>
      <c r="FN1221" s="4"/>
      <c r="FO1221" s="4"/>
      <c r="FP1221" s="4"/>
      <c r="FQ1221" s="4"/>
      <c r="FR1221" s="4"/>
      <c r="FS1221" s="4"/>
      <c r="FT1221" s="4"/>
      <c r="FU1221" s="4"/>
      <c r="FV1221" s="4"/>
      <c r="FW1221" s="4"/>
      <c r="FX1221" s="4"/>
      <c r="FY1221" s="4"/>
      <c r="FZ1221" s="4"/>
      <c r="GA1221" s="4"/>
      <c r="GB1221" s="4"/>
      <c r="GC1221" s="4"/>
      <c r="GD1221" s="4"/>
      <c r="GE1221" s="4"/>
      <c r="GF1221" s="4"/>
      <c r="GG1221" s="4"/>
      <c r="GH1221" s="4"/>
      <c r="GI1221" s="4"/>
      <c r="GJ1221" s="4"/>
      <c r="GK1221" s="4"/>
      <c r="GL1221" s="4"/>
      <c r="GM1221" s="4"/>
      <c r="GN1221" s="4"/>
      <c r="GO1221" s="4"/>
      <c r="GP1221" s="4"/>
      <c r="GQ1221" s="4"/>
      <c r="GR1221" s="4"/>
      <c r="GS1221" s="4"/>
      <c r="GT1221" s="4"/>
      <c r="GU1221" s="4"/>
      <c r="GV1221" s="4"/>
      <c r="GW1221" s="4"/>
      <c r="GX1221" s="4"/>
    </row>
    <row r="1222" spans="1:206" s="3" customFormat="1" x14ac:dyDescent="0.25">
      <c r="A1222" s="15"/>
      <c r="B1222" s="59"/>
      <c r="C1222" s="60"/>
      <c r="D1222" s="17"/>
      <c r="E1222" s="17"/>
      <c r="F1222" s="17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  <c r="BK1222" s="4"/>
      <c r="BL1222" s="4"/>
      <c r="BM1222" s="4"/>
      <c r="BN1222" s="4"/>
      <c r="BO1222" s="4"/>
      <c r="BP1222" s="4"/>
      <c r="BQ1222" s="4"/>
      <c r="BR1222" s="4"/>
      <c r="BS1222" s="4"/>
      <c r="BT1222" s="4"/>
      <c r="BU1222" s="4"/>
      <c r="BV1222" s="4"/>
      <c r="BW1222" s="4"/>
      <c r="BX1222" s="4"/>
      <c r="BY1222" s="4"/>
      <c r="BZ1222" s="4"/>
      <c r="CA1222" s="4"/>
      <c r="CB1222" s="4"/>
      <c r="CC1222" s="4"/>
      <c r="CD1222" s="4"/>
      <c r="CE1222" s="4"/>
      <c r="CF1222" s="4"/>
      <c r="CG1222" s="4"/>
      <c r="CH1222" s="4"/>
      <c r="CI1222" s="4"/>
      <c r="CJ1222" s="4"/>
      <c r="CK1222" s="4"/>
      <c r="CL1222" s="4"/>
      <c r="CM1222" s="4"/>
      <c r="CN1222" s="4"/>
      <c r="CO1222" s="4"/>
      <c r="CP1222" s="4"/>
      <c r="CQ1222" s="4"/>
      <c r="CR1222" s="4"/>
      <c r="CS1222" s="4"/>
      <c r="CT1222" s="4"/>
      <c r="CU1222" s="4"/>
      <c r="CV1222" s="4"/>
      <c r="CW1222" s="4"/>
      <c r="CX1222" s="4"/>
      <c r="CY1222" s="4"/>
      <c r="CZ1222" s="4"/>
      <c r="DA1222" s="4"/>
      <c r="DB1222" s="4"/>
      <c r="DC1222" s="4"/>
      <c r="DD1222" s="4"/>
      <c r="DE1222" s="4"/>
      <c r="DF1222" s="4"/>
      <c r="DG1222" s="4"/>
      <c r="DH1222" s="4"/>
      <c r="DI1222" s="4"/>
      <c r="DJ1222" s="4"/>
      <c r="DK1222" s="4"/>
      <c r="DL1222" s="4"/>
      <c r="DM1222" s="4"/>
      <c r="DN1222" s="4"/>
      <c r="DO1222" s="4"/>
      <c r="DP1222" s="4"/>
      <c r="DQ1222" s="4"/>
      <c r="DR1222" s="4"/>
      <c r="DS1222" s="4"/>
      <c r="DT1222" s="4"/>
      <c r="DU1222" s="4"/>
      <c r="DV1222" s="4"/>
      <c r="DW1222" s="4"/>
      <c r="DX1222" s="4"/>
      <c r="DY1222" s="4"/>
      <c r="DZ1222" s="4"/>
      <c r="EA1222" s="4"/>
      <c r="EB1222" s="4"/>
      <c r="EC1222" s="4"/>
      <c r="ED1222" s="4"/>
      <c r="EE1222" s="4"/>
      <c r="EF1222" s="4"/>
      <c r="EG1222" s="4"/>
      <c r="EH1222" s="4"/>
      <c r="EI1222" s="4"/>
      <c r="EJ1222" s="4"/>
      <c r="EK1222" s="4"/>
      <c r="EL1222" s="4"/>
      <c r="EM1222" s="4"/>
      <c r="EN1222" s="4"/>
      <c r="EO1222" s="4"/>
      <c r="EP1222" s="4"/>
      <c r="EQ1222" s="4"/>
      <c r="ER1222" s="4"/>
      <c r="ES1222" s="4"/>
      <c r="ET1222" s="4"/>
      <c r="EU1222" s="4"/>
      <c r="EV1222" s="4"/>
      <c r="EW1222" s="4"/>
      <c r="EX1222" s="4"/>
      <c r="EY1222" s="4"/>
      <c r="EZ1222" s="4"/>
      <c r="FA1222" s="4"/>
      <c r="FB1222" s="4"/>
      <c r="FC1222" s="4"/>
      <c r="FD1222" s="4"/>
      <c r="FE1222" s="4"/>
      <c r="FF1222" s="4"/>
      <c r="FG1222" s="4"/>
      <c r="FH1222" s="4"/>
      <c r="FI1222" s="4"/>
      <c r="FJ1222" s="4"/>
      <c r="FK1222" s="4"/>
      <c r="FL1222" s="4"/>
      <c r="FM1222" s="4"/>
      <c r="FN1222" s="4"/>
      <c r="FO1222" s="4"/>
      <c r="FP1222" s="4"/>
      <c r="FQ1222" s="4"/>
      <c r="FR1222" s="4"/>
      <c r="FS1222" s="4"/>
      <c r="FT1222" s="4"/>
      <c r="FU1222" s="4"/>
      <c r="FV1222" s="4"/>
      <c r="FW1222" s="4"/>
      <c r="FX1222" s="4"/>
      <c r="FY1222" s="4"/>
      <c r="FZ1222" s="4"/>
      <c r="GA1222" s="4"/>
      <c r="GB1222" s="4"/>
      <c r="GC1222" s="4"/>
      <c r="GD1222" s="4"/>
      <c r="GE1222" s="4"/>
      <c r="GF1222" s="4"/>
      <c r="GG1222" s="4"/>
      <c r="GH1222" s="4"/>
      <c r="GI1222" s="4"/>
      <c r="GJ1222" s="4"/>
      <c r="GK1222" s="4"/>
      <c r="GL1222" s="4"/>
      <c r="GM1222" s="4"/>
      <c r="GN1222" s="4"/>
      <c r="GO1222" s="4"/>
      <c r="GP1222" s="4"/>
      <c r="GQ1222" s="4"/>
      <c r="GR1222" s="4"/>
      <c r="GS1222" s="4"/>
      <c r="GT1222" s="4"/>
      <c r="GU1222" s="4"/>
      <c r="GV1222" s="4"/>
      <c r="GW1222" s="4"/>
      <c r="GX1222" s="4"/>
    </row>
    <row r="1223" spans="1:206" s="3" customFormat="1" x14ac:dyDescent="0.25">
      <c r="A1223" s="15"/>
      <c r="B1223" s="59"/>
      <c r="C1223" s="60"/>
      <c r="D1223" s="17"/>
      <c r="E1223" s="17"/>
      <c r="F1223" s="17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  <c r="BK1223" s="4"/>
      <c r="BL1223" s="4"/>
      <c r="BM1223" s="4"/>
      <c r="BN1223" s="4"/>
      <c r="BO1223" s="4"/>
      <c r="BP1223" s="4"/>
      <c r="BQ1223" s="4"/>
      <c r="BR1223" s="4"/>
      <c r="BS1223" s="4"/>
      <c r="BT1223" s="4"/>
      <c r="BU1223" s="4"/>
      <c r="BV1223" s="4"/>
      <c r="BW1223" s="4"/>
      <c r="BX1223" s="4"/>
      <c r="BY1223" s="4"/>
      <c r="BZ1223" s="4"/>
      <c r="CA1223" s="4"/>
      <c r="CB1223" s="4"/>
      <c r="CC1223" s="4"/>
      <c r="CD1223" s="4"/>
      <c r="CE1223" s="4"/>
      <c r="CF1223" s="4"/>
      <c r="CG1223" s="4"/>
      <c r="CH1223" s="4"/>
      <c r="CI1223" s="4"/>
      <c r="CJ1223" s="4"/>
      <c r="CK1223" s="4"/>
      <c r="CL1223" s="4"/>
      <c r="CM1223" s="4"/>
      <c r="CN1223" s="4"/>
      <c r="CO1223" s="4"/>
      <c r="CP1223" s="4"/>
      <c r="CQ1223" s="4"/>
      <c r="CR1223" s="4"/>
      <c r="CS1223" s="4"/>
      <c r="CT1223" s="4"/>
      <c r="CU1223" s="4"/>
      <c r="CV1223" s="4"/>
      <c r="CW1223" s="4"/>
      <c r="CX1223" s="4"/>
      <c r="CY1223" s="4"/>
      <c r="CZ1223" s="4"/>
      <c r="DA1223" s="4"/>
      <c r="DB1223" s="4"/>
      <c r="DC1223" s="4"/>
      <c r="DD1223" s="4"/>
      <c r="DE1223" s="4"/>
      <c r="DF1223" s="4"/>
      <c r="DG1223" s="4"/>
      <c r="DH1223" s="4"/>
      <c r="DI1223" s="4"/>
      <c r="DJ1223" s="4"/>
      <c r="DK1223" s="4"/>
      <c r="DL1223" s="4"/>
      <c r="DM1223" s="4"/>
      <c r="DN1223" s="4"/>
      <c r="DO1223" s="4"/>
      <c r="DP1223" s="4"/>
      <c r="DQ1223" s="4"/>
      <c r="DR1223" s="4"/>
      <c r="DS1223" s="4"/>
      <c r="DT1223" s="4"/>
      <c r="DU1223" s="4"/>
      <c r="DV1223" s="4"/>
      <c r="DW1223" s="4"/>
      <c r="DX1223" s="4"/>
      <c r="DY1223" s="4"/>
      <c r="DZ1223" s="4"/>
      <c r="EA1223" s="4"/>
      <c r="EB1223" s="4"/>
      <c r="EC1223" s="4"/>
      <c r="ED1223" s="4"/>
      <c r="EE1223" s="4"/>
      <c r="EF1223" s="4"/>
      <c r="EG1223" s="4"/>
      <c r="EH1223" s="4"/>
      <c r="EI1223" s="4"/>
      <c r="EJ1223" s="4"/>
      <c r="EK1223" s="4"/>
      <c r="EL1223" s="4"/>
      <c r="EM1223" s="4"/>
      <c r="EN1223" s="4"/>
      <c r="EO1223" s="4"/>
      <c r="EP1223" s="4"/>
      <c r="EQ1223" s="4"/>
      <c r="ER1223" s="4"/>
      <c r="ES1223" s="4"/>
      <c r="ET1223" s="4"/>
      <c r="EU1223" s="4"/>
      <c r="EV1223" s="4"/>
      <c r="EW1223" s="4"/>
      <c r="EX1223" s="4"/>
      <c r="EY1223" s="4"/>
      <c r="EZ1223" s="4"/>
      <c r="FA1223" s="4"/>
      <c r="FB1223" s="4"/>
      <c r="FC1223" s="4"/>
      <c r="FD1223" s="4"/>
      <c r="FE1223" s="4"/>
      <c r="FF1223" s="4"/>
      <c r="FG1223" s="4"/>
      <c r="FH1223" s="4"/>
      <c r="FI1223" s="4"/>
      <c r="FJ1223" s="4"/>
      <c r="FK1223" s="4"/>
      <c r="FL1223" s="4"/>
      <c r="FM1223" s="4"/>
      <c r="FN1223" s="4"/>
      <c r="FO1223" s="4"/>
      <c r="FP1223" s="4"/>
      <c r="FQ1223" s="4"/>
      <c r="FR1223" s="4"/>
      <c r="FS1223" s="4"/>
      <c r="FT1223" s="4"/>
      <c r="FU1223" s="4"/>
      <c r="FV1223" s="4"/>
      <c r="FW1223" s="4"/>
      <c r="FX1223" s="4"/>
      <c r="FY1223" s="4"/>
      <c r="FZ1223" s="4"/>
      <c r="GA1223" s="4"/>
      <c r="GB1223" s="4"/>
      <c r="GC1223" s="4"/>
      <c r="GD1223" s="4"/>
      <c r="GE1223" s="4"/>
      <c r="GF1223" s="4"/>
      <c r="GG1223" s="4"/>
      <c r="GH1223" s="4"/>
      <c r="GI1223" s="4"/>
      <c r="GJ1223" s="4"/>
      <c r="GK1223" s="4"/>
      <c r="GL1223" s="4"/>
      <c r="GM1223" s="4"/>
      <c r="GN1223" s="4"/>
      <c r="GO1223" s="4"/>
      <c r="GP1223" s="4"/>
      <c r="GQ1223" s="4"/>
      <c r="GR1223" s="4"/>
      <c r="GS1223" s="4"/>
      <c r="GT1223" s="4"/>
      <c r="GU1223" s="4"/>
      <c r="GV1223" s="4"/>
      <c r="GW1223" s="4"/>
      <c r="GX1223" s="4"/>
    </row>
    <row r="1224" spans="1:206" s="3" customFormat="1" x14ac:dyDescent="0.25">
      <c r="A1224" s="15"/>
      <c r="B1224" s="59"/>
      <c r="C1224" s="60"/>
      <c r="D1224" s="17"/>
      <c r="E1224" s="17"/>
      <c r="F1224" s="17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  <c r="BK1224" s="4"/>
      <c r="BL1224" s="4"/>
      <c r="BM1224" s="4"/>
      <c r="BN1224" s="4"/>
      <c r="BO1224" s="4"/>
      <c r="BP1224" s="4"/>
      <c r="BQ1224" s="4"/>
      <c r="BR1224" s="4"/>
      <c r="BS1224" s="4"/>
      <c r="BT1224" s="4"/>
      <c r="BU1224" s="4"/>
      <c r="BV1224" s="4"/>
      <c r="BW1224" s="4"/>
      <c r="BX1224" s="4"/>
      <c r="BY1224" s="4"/>
      <c r="BZ1224" s="4"/>
      <c r="CA1224" s="4"/>
      <c r="CB1224" s="4"/>
      <c r="CC1224" s="4"/>
      <c r="CD1224" s="4"/>
      <c r="CE1224" s="4"/>
      <c r="CF1224" s="4"/>
      <c r="CG1224" s="4"/>
      <c r="CH1224" s="4"/>
      <c r="CI1224" s="4"/>
      <c r="CJ1224" s="4"/>
      <c r="CK1224" s="4"/>
      <c r="CL1224" s="4"/>
      <c r="CM1224" s="4"/>
      <c r="CN1224" s="4"/>
      <c r="CO1224" s="4"/>
      <c r="CP1224" s="4"/>
      <c r="CQ1224" s="4"/>
      <c r="CR1224" s="4"/>
      <c r="CS1224" s="4"/>
      <c r="CT1224" s="4"/>
      <c r="CU1224" s="4"/>
      <c r="CV1224" s="4"/>
      <c r="CW1224" s="4"/>
      <c r="CX1224" s="4"/>
      <c r="CY1224" s="4"/>
      <c r="CZ1224" s="4"/>
      <c r="DA1224" s="4"/>
      <c r="DB1224" s="4"/>
      <c r="DC1224" s="4"/>
      <c r="DD1224" s="4"/>
      <c r="DE1224" s="4"/>
      <c r="DF1224" s="4"/>
      <c r="DG1224" s="4"/>
      <c r="DH1224" s="4"/>
      <c r="DI1224" s="4"/>
      <c r="DJ1224" s="4"/>
      <c r="DK1224" s="4"/>
      <c r="DL1224" s="4"/>
      <c r="DM1224" s="4"/>
      <c r="DN1224" s="4"/>
      <c r="DO1224" s="4"/>
      <c r="DP1224" s="4"/>
      <c r="DQ1224" s="4"/>
      <c r="DR1224" s="4"/>
      <c r="DS1224" s="4"/>
      <c r="DT1224" s="4"/>
      <c r="DU1224" s="4"/>
      <c r="DV1224" s="4"/>
      <c r="DW1224" s="4"/>
      <c r="DX1224" s="4"/>
      <c r="DY1224" s="4"/>
      <c r="DZ1224" s="4"/>
      <c r="EA1224" s="4"/>
      <c r="EB1224" s="4"/>
      <c r="EC1224" s="4"/>
      <c r="ED1224" s="4"/>
      <c r="EE1224" s="4"/>
      <c r="EF1224" s="4"/>
      <c r="EG1224" s="4"/>
      <c r="EH1224" s="4"/>
      <c r="EI1224" s="4"/>
      <c r="EJ1224" s="4"/>
      <c r="EK1224" s="4"/>
      <c r="EL1224" s="4"/>
      <c r="EM1224" s="4"/>
      <c r="EN1224" s="4"/>
      <c r="EO1224" s="4"/>
      <c r="EP1224" s="4"/>
      <c r="EQ1224" s="4"/>
      <c r="ER1224" s="4"/>
      <c r="ES1224" s="4"/>
      <c r="ET1224" s="4"/>
      <c r="EU1224" s="4"/>
      <c r="EV1224" s="4"/>
      <c r="EW1224" s="4"/>
      <c r="EX1224" s="4"/>
      <c r="EY1224" s="4"/>
      <c r="EZ1224" s="4"/>
      <c r="FA1224" s="4"/>
      <c r="FB1224" s="4"/>
      <c r="FC1224" s="4"/>
      <c r="FD1224" s="4"/>
      <c r="FE1224" s="4"/>
      <c r="FF1224" s="4"/>
      <c r="FG1224" s="4"/>
      <c r="FH1224" s="4"/>
      <c r="FI1224" s="4"/>
      <c r="FJ1224" s="4"/>
      <c r="FK1224" s="4"/>
      <c r="FL1224" s="4"/>
      <c r="FM1224" s="4"/>
      <c r="FN1224" s="4"/>
      <c r="FO1224" s="4"/>
      <c r="FP1224" s="4"/>
      <c r="FQ1224" s="4"/>
      <c r="FR1224" s="4"/>
      <c r="FS1224" s="4"/>
      <c r="FT1224" s="4"/>
      <c r="FU1224" s="4"/>
      <c r="FV1224" s="4"/>
      <c r="FW1224" s="4"/>
      <c r="FX1224" s="4"/>
      <c r="FY1224" s="4"/>
      <c r="FZ1224" s="4"/>
      <c r="GA1224" s="4"/>
      <c r="GB1224" s="4"/>
      <c r="GC1224" s="4"/>
      <c r="GD1224" s="4"/>
      <c r="GE1224" s="4"/>
      <c r="GF1224" s="4"/>
      <c r="GG1224" s="4"/>
      <c r="GH1224" s="4"/>
      <c r="GI1224" s="4"/>
      <c r="GJ1224" s="4"/>
      <c r="GK1224" s="4"/>
      <c r="GL1224" s="4"/>
      <c r="GM1224" s="4"/>
      <c r="GN1224" s="4"/>
      <c r="GO1224" s="4"/>
      <c r="GP1224" s="4"/>
      <c r="GQ1224" s="4"/>
      <c r="GR1224" s="4"/>
      <c r="GS1224" s="4"/>
      <c r="GT1224" s="4"/>
      <c r="GU1224" s="4"/>
      <c r="GV1224" s="4"/>
      <c r="GW1224" s="4"/>
      <c r="GX1224" s="4"/>
    </row>
    <row r="1225" spans="1:206" s="3" customFormat="1" x14ac:dyDescent="0.25">
      <c r="A1225" s="15"/>
      <c r="B1225" s="59"/>
      <c r="C1225" s="60"/>
      <c r="D1225" s="17"/>
      <c r="E1225" s="17"/>
      <c r="F1225" s="17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  <c r="BK1225" s="4"/>
      <c r="BL1225" s="4"/>
      <c r="BM1225" s="4"/>
      <c r="BN1225" s="4"/>
      <c r="BO1225" s="4"/>
      <c r="BP1225" s="4"/>
      <c r="BQ1225" s="4"/>
      <c r="BR1225" s="4"/>
      <c r="BS1225" s="4"/>
      <c r="BT1225" s="4"/>
      <c r="BU1225" s="4"/>
      <c r="BV1225" s="4"/>
      <c r="BW1225" s="4"/>
      <c r="BX1225" s="4"/>
      <c r="BY1225" s="4"/>
      <c r="BZ1225" s="4"/>
      <c r="CA1225" s="4"/>
      <c r="CB1225" s="4"/>
      <c r="CC1225" s="4"/>
      <c r="CD1225" s="4"/>
      <c r="CE1225" s="4"/>
      <c r="CF1225" s="4"/>
      <c r="CG1225" s="4"/>
      <c r="CH1225" s="4"/>
      <c r="CI1225" s="4"/>
      <c r="CJ1225" s="4"/>
      <c r="CK1225" s="4"/>
      <c r="CL1225" s="4"/>
      <c r="CM1225" s="4"/>
      <c r="CN1225" s="4"/>
      <c r="CO1225" s="4"/>
      <c r="CP1225" s="4"/>
      <c r="CQ1225" s="4"/>
      <c r="CR1225" s="4"/>
      <c r="CS1225" s="4"/>
      <c r="CT1225" s="4"/>
      <c r="CU1225" s="4"/>
      <c r="CV1225" s="4"/>
      <c r="CW1225" s="4"/>
      <c r="CX1225" s="4"/>
      <c r="CY1225" s="4"/>
      <c r="CZ1225" s="4"/>
      <c r="DA1225" s="4"/>
      <c r="DB1225" s="4"/>
      <c r="DC1225" s="4"/>
      <c r="DD1225" s="4"/>
      <c r="DE1225" s="4"/>
      <c r="DF1225" s="4"/>
      <c r="DG1225" s="4"/>
      <c r="DH1225" s="4"/>
      <c r="DI1225" s="4"/>
      <c r="DJ1225" s="4"/>
      <c r="DK1225" s="4"/>
      <c r="DL1225" s="4"/>
      <c r="DM1225" s="4"/>
      <c r="DN1225" s="4"/>
      <c r="DO1225" s="4"/>
      <c r="DP1225" s="4"/>
      <c r="DQ1225" s="4"/>
      <c r="DR1225" s="4"/>
      <c r="DS1225" s="4"/>
      <c r="DT1225" s="4"/>
      <c r="DU1225" s="4"/>
      <c r="DV1225" s="4"/>
      <c r="DW1225" s="4"/>
      <c r="DX1225" s="4"/>
      <c r="DY1225" s="4"/>
      <c r="DZ1225" s="4"/>
      <c r="EA1225" s="4"/>
      <c r="EB1225" s="4"/>
      <c r="EC1225" s="4"/>
      <c r="ED1225" s="4"/>
      <c r="EE1225" s="4"/>
      <c r="EF1225" s="4"/>
      <c r="EG1225" s="4"/>
      <c r="EH1225" s="4"/>
      <c r="EI1225" s="4"/>
      <c r="EJ1225" s="4"/>
      <c r="EK1225" s="4"/>
      <c r="EL1225" s="4"/>
      <c r="EM1225" s="4"/>
      <c r="EN1225" s="4"/>
      <c r="EO1225" s="4"/>
      <c r="EP1225" s="4"/>
      <c r="EQ1225" s="4"/>
      <c r="ER1225" s="4"/>
      <c r="ES1225" s="4"/>
      <c r="ET1225" s="4"/>
      <c r="EU1225" s="4"/>
      <c r="EV1225" s="4"/>
      <c r="EW1225" s="4"/>
      <c r="EX1225" s="4"/>
      <c r="EY1225" s="4"/>
      <c r="EZ1225" s="4"/>
      <c r="FA1225" s="4"/>
      <c r="FB1225" s="4"/>
      <c r="FC1225" s="4"/>
      <c r="FD1225" s="4"/>
      <c r="FE1225" s="4"/>
      <c r="FF1225" s="4"/>
      <c r="FG1225" s="4"/>
      <c r="FH1225" s="4"/>
      <c r="FI1225" s="4"/>
      <c r="FJ1225" s="4"/>
      <c r="FK1225" s="4"/>
      <c r="FL1225" s="4"/>
      <c r="FM1225" s="4"/>
      <c r="FN1225" s="4"/>
      <c r="FO1225" s="4"/>
      <c r="FP1225" s="4"/>
      <c r="FQ1225" s="4"/>
      <c r="FR1225" s="4"/>
      <c r="FS1225" s="4"/>
      <c r="FT1225" s="4"/>
      <c r="FU1225" s="4"/>
      <c r="FV1225" s="4"/>
      <c r="FW1225" s="4"/>
      <c r="FX1225" s="4"/>
      <c r="FY1225" s="4"/>
      <c r="FZ1225" s="4"/>
      <c r="GA1225" s="4"/>
      <c r="GB1225" s="4"/>
      <c r="GC1225" s="4"/>
      <c r="GD1225" s="4"/>
      <c r="GE1225" s="4"/>
      <c r="GF1225" s="4"/>
      <c r="GG1225" s="4"/>
      <c r="GH1225" s="4"/>
      <c r="GI1225" s="4"/>
      <c r="GJ1225" s="4"/>
      <c r="GK1225" s="4"/>
      <c r="GL1225" s="4"/>
      <c r="GM1225" s="4"/>
      <c r="GN1225" s="4"/>
      <c r="GO1225" s="4"/>
      <c r="GP1225" s="4"/>
      <c r="GQ1225" s="4"/>
      <c r="GR1225" s="4"/>
      <c r="GS1225" s="4"/>
      <c r="GT1225" s="4"/>
      <c r="GU1225" s="4"/>
      <c r="GV1225" s="4"/>
      <c r="GW1225" s="4"/>
      <c r="GX1225" s="4"/>
    </row>
    <row r="1226" spans="1:206" s="3" customFormat="1" x14ac:dyDescent="0.25">
      <c r="A1226" s="15"/>
      <c r="B1226" s="59"/>
      <c r="C1226" s="60"/>
      <c r="D1226" s="17"/>
      <c r="E1226" s="17"/>
      <c r="F1226" s="17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  <c r="BK1226" s="4"/>
      <c r="BL1226" s="4"/>
      <c r="BM1226" s="4"/>
      <c r="BN1226" s="4"/>
      <c r="BO1226" s="4"/>
      <c r="BP1226" s="4"/>
      <c r="BQ1226" s="4"/>
      <c r="BR1226" s="4"/>
      <c r="BS1226" s="4"/>
      <c r="BT1226" s="4"/>
      <c r="BU1226" s="4"/>
      <c r="BV1226" s="4"/>
      <c r="BW1226" s="4"/>
      <c r="BX1226" s="4"/>
      <c r="BY1226" s="4"/>
      <c r="BZ1226" s="4"/>
      <c r="CA1226" s="4"/>
      <c r="CB1226" s="4"/>
      <c r="CC1226" s="4"/>
      <c r="CD1226" s="4"/>
      <c r="CE1226" s="4"/>
      <c r="CF1226" s="4"/>
      <c r="CG1226" s="4"/>
      <c r="CH1226" s="4"/>
      <c r="CI1226" s="4"/>
      <c r="CJ1226" s="4"/>
      <c r="CK1226" s="4"/>
      <c r="CL1226" s="4"/>
      <c r="CM1226" s="4"/>
      <c r="CN1226" s="4"/>
      <c r="CO1226" s="4"/>
      <c r="CP1226" s="4"/>
      <c r="CQ1226" s="4"/>
      <c r="CR1226" s="4"/>
      <c r="CS1226" s="4"/>
      <c r="CT1226" s="4"/>
      <c r="CU1226" s="4"/>
      <c r="CV1226" s="4"/>
      <c r="CW1226" s="4"/>
      <c r="CX1226" s="4"/>
      <c r="CY1226" s="4"/>
      <c r="CZ1226" s="4"/>
      <c r="DA1226" s="4"/>
      <c r="DB1226" s="4"/>
      <c r="DC1226" s="4"/>
      <c r="DD1226" s="4"/>
      <c r="DE1226" s="4"/>
      <c r="DF1226" s="4"/>
      <c r="DG1226" s="4"/>
      <c r="DH1226" s="4"/>
      <c r="DI1226" s="4"/>
      <c r="DJ1226" s="4"/>
      <c r="DK1226" s="4"/>
      <c r="DL1226" s="4"/>
      <c r="DM1226" s="4"/>
      <c r="DN1226" s="4"/>
      <c r="DO1226" s="4"/>
      <c r="DP1226" s="4"/>
      <c r="DQ1226" s="4"/>
      <c r="DR1226" s="4"/>
      <c r="DS1226" s="4"/>
      <c r="DT1226" s="4"/>
      <c r="DU1226" s="4"/>
      <c r="DV1226" s="4"/>
      <c r="DW1226" s="4"/>
      <c r="DX1226" s="4"/>
      <c r="DY1226" s="4"/>
      <c r="DZ1226" s="4"/>
      <c r="EA1226" s="4"/>
      <c r="EB1226" s="4"/>
      <c r="EC1226" s="4"/>
      <c r="ED1226" s="4"/>
      <c r="EE1226" s="4"/>
      <c r="EF1226" s="4"/>
      <c r="EG1226" s="4"/>
      <c r="EH1226" s="4"/>
      <c r="EI1226" s="4"/>
      <c r="EJ1226" s="4"/>
      <c r="EK1226" s="4"/>
      <c r="EL1226" s="4"/>
      <c r="EM1226" s="4"/>
      <c r="EN1226" s="4"/>
      <c r="EO1226" s="4"/>
      <c r="EP1226" s="4"/>
      <c r="EQ1226" s="4"/>
      <c r="ER1226" s="4"/>
      <c r="ES1226" s="4"/>
      <c r="ET1226" s="4"/>
      <c r="EU1226" s="4"/>
      <c r="EV1226" s="4"/>
      <c r="EW1226" s="4"/>
      <c r="EX1226" s="4"/>
      <c r="EY1226" s="4"/>
      <c r="EZ1226" s="4"/>
      <c r="FA1226" s="4"/>
      <c r="FB1226" s="4"/>
      <c r="FC1226" s="4"/>
      <c r="FD1226" s="4"/>
      <c r="FE1226" s="4"/>
      <c r="FF1226" s="4"/>
      <c r="FG1226" s="4"/>
      <c r="FH1226" s="4"/>
      <c r="FI1226" s="4"/>
      <c r="FJ1226" s="4"/>
      <c r="FK1226" s="4"/>
      <c r="FL1226" s="4"/>
      <c r="FM1226" s="4"/>
      <c r="FN1226" s="4"/>
      <c r="FO1226" s="4"/>
      <c r="FP1226" s="4"/>
      <c r="FQ1226" s="4"/>
      <c r="FR1226" s="4"/>
      <c r="FS1226" s="4"/>
      <c r="FT1226" s="4"/>
      <c r="FU1226" s="4"/>
      <c r="FV1226" s="4"/>
      <c r="FW1226" s="4"/>
      <c r="FX1226" s="4"/>
      <c r="FY1226" s="4"/>
      <c r="FZ1226" s="4"/>
      <c r="GA1226" s="4"/>
      <c r="GB1226" s="4"/>
      <c r="GC1226" s="4"/>
      <c r="GD1226" s="4"/>
      <c r="GE1226" s="4"/>
      <c r="GF1226" s="4"/>
      <c r="GG1226" s="4"/>
      <c r="GH1226" s="4"/>
      <c r="GI1226" s="4"/>
      <c r="GJ1226" s="4"/>
      <c r="GK1226" s="4"/>
      <c r="GL1226" s="4"/>
      <c r="GM1226" s="4"/>
      <c r="GN1226" s="4"/>
      <c r="GO1226" s="4"/>
      <c r="GP1226" s="4"/>
      <c r="GQ1226" s="4"/>
      <c r="GR1226" s="4"/>
      <c r="GS1226" s="4"/>
      <c r="GT1226" s="4"/>
      <c r="GU1226" s="4"/>
      <c r="GV1226" s="4"/>
      <c r="GW1226" s="4"/>
      <c r="GX1226" s="4"/>
    </row>
    <row r="1227" spans="1:206" s="3" customFormat="1" x14ac:dyDescent="0.25">
      <c r="A1227" s="15"/>
      <c r="B1227" s="59"/>
      <c r="C1227" s="60"/>
      <c r="D1227" s="17"/>
      <c r="E1227" s="17"/>
      <c r="F1227" s="17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  <c r="BK1227" s="4"/>
      <c r="BL1227" s="4"/>
      <c r="BM1227" s="4"/>
      <c r="BN1227" s="4"/>
      <c r="BO1227" s="4"/>
      <c r="BP1227" s="4"/>
      <c r="BQ1227" s="4"/>
      <c r="BR1227" s="4"/>
      <c r="BS1227" s="4"/>
      <c r="BT1227" s="4"/>
      <c r="BU1227" s="4"/>
      <c r="BV1227" s="4"/>
      <c r="BW1227" s="4"/>
      <c r="BX1227" s="4"/>
      <c r="BY1227" s="4"/>
      <c r="BZ1227" s="4"/>
      <c r="CA1227" s="4"/>
      <c r="CB1227" s="4"/>
      <c r="CC1227" s="4"/>
      <c r="CD1227" s="4"/>
      <c r="CE1227" s="4"/>
      <c r="CF1227" s="4"/>
      <c r="CG1227" s="4"/>
      <c r="CH1227" s="4"/>
      <c r="CI1227" s="4"/>
      <c r="CJ1227" s="4"/>
      <c r="CK1227" s="4"/>
      <c r="CL1227" s="4"/>
      <c r="CM1227" s="4"/>
      <c r="CN1227" s="4"/>
      <c r="CO1227" s="4"/>
      <c r="CP1227" s="4"/>
      <c r="CQ1227" s="4"/>
      <c r="CR1227" s="4"/>
      <c r="CS1227" s="4"/>
      <c r="CT1227" s="4"/>
      <c r="CU1227" s="4"/>
      <c r="CV1227" s="4"/>
      <c r="CW1227" s="4"/>
      <c r="CX1227" s="4"/>
      <c r="CY1227" s="4"/>
      <c r="CZ1227" s="4"/>
      <c r="DA1227" s="4"/>
      <c r="DB1227" s="4"/>
      <c r="DC1227" s="4"/>
      <c r="DD1227" s="4"/>
      <c r="DE1227" s="4"/>
      <c r="DF1227" s="4"/>
      <c r="DG1227" s="4"/>
      <c r="DH1227" s="4"/>
      <c r="DI1227" s="4"/>
      <c r="DJ1227" s="4"/>
      <c r="DK1227" s="4"/>
      <c r="DL1227" s="4"/>
      <c r="DM1227" s="4"/>
      <c r="DN1227" s="4"/>
      <c r="DO1227" s="4"/>
      <c r="DP1227" s="4"/>
      <c r="DQ1227" s="4"/>
      <c r="DR1227" s="4"/>
      <c r="DS1227" s="4"/>
      <c r="DT1227" s="4"/>
      <c r="DU1227" s="4"/>
      <c r="DV1227" s="4"/>
      <c r="DW1227" s="4"/>
      <c r="DX1227" s="4"/>
      <c r="DY1227" s="4"/>
      <c r="DZ1227" s="4"/>
      <c r="EA1227" s="4"/>
      <c r="EB1227" s="4"/>
      <c r="EC1227" s="4"/>
      <c r="ED1227" s="4"/>
      <c r="EE1227" s="4"/>
      <c r="EF1227" s="4"/>
      <c r="EG1227" s="4"/>
      <c r="EH1227" s="4"/>
      <c r="EI1227" s="4"/>
      <c r="EJ1227" s="4"/>
      <c r="EK1227" s="4"/>
      <c r="EL1227" s="4"/>
      <c r="EM1227" s="4"/>
      <c r="EN1227" s="4"/>
      <c r="EO1227" s="4"/>
      <c r="EP1227" s="4"/>
      <c r="EQ1227" s="4"/>
      <c r="ER1227" s="4"/>
      <c r="ES1227" s="4"/>
      <c r="ET1227" s="4"/>
      <c r="EU1227" s="4"/>
      <c r="EV1227" s="4"/>
      <c r="EW1227" s="4"/>
      <c r="EX1227" s="4"/>
      <c r="EY1227" s="4"/>
      <c r="EZ1227" s="4"/>
      <c r="FA1227" s="4"/>
      <c r="FB1227" s="4"/>
      <c r="FC1227" s="4"/>
      <c r="FD1227" s="4"/>
      <c r="FE1227" s="4"/>
      <c r="FF1227" s="4"/>
      <c r="FG1227" s="4"/>
      <c r="FH1227" s="4"/>
      <c r="FI1227" s="4"/>
      <c r="FJ1227" s="4"/>
      <c r="FK1227" s="4"/>
      <c r="FL1227" s="4"/>
      <c r="FM1227" s="4"/>
      <c r="FN1227" s="4"/>
      <c r="FO1227" s="4"/>
      <c r="FP1227" s="4"/>
      <c r="FQ1227" s="4"/>
      <c r="FR1227" s="4"/>
      <c r="FS1227" s="4"/>
      <c r="FT1227" s="4"/>
      <c r="FU1227" s="4"/>
      <c r="FV1227" s="4"/>
      <c r="FW1227" s="4"/>
      <c r="FX1227" s="4"/>
      <c r="FY1227" s="4"/>
      <c r="FZ1227" s="4"/>
      <c r="GA1227" s="4"/>
      <c r="GB1227" s="4"/>
      <c r="GC1227" s="4"/>
      <c r="GD1227" s="4"/>
      <c r="GE1227" s="4"/>
      <c r="GF1227" s="4"/>
      <c r="GG1227" s="4"/>
      <c r="GH1227" s="4"/>
      <c r="GI1227" s="4"/>
      <c r="GJ1227" s="4"/>
      <c r="GK1227" s="4"/>
      <c r="GL1227" s="4"/>
      <c r="GM1227" s="4"/>
      <c r="GN1227" s="4"/>
      <c r="GO1227" s="4"/>
      <c r="GP1227" s="4"/>
      <c r="GQ1227" s="4"/>
      <c r="GR1227" s="4"/>
      <c r="GS1227" s="4"/>
      <c r="GT1227" s="4"/>
      <c r="GU1227" s="4"/>
      <c r="GV1227" s="4"/>
      <c r="GW1227" s="4"/>
      <c r="GX1227" s="4"/>
    </row>
    <row r="1228" spans="1:206" s="3" customFormat="1" x14ac:dyDescent="0.25">
      <c r="A1228" s="15"/>
      <c r="B1228" s="59"/>
      <c r="C1228" s="60"/>
      <c r="D1228" s="17"/>
      <c r="E1228" s="17"/>
      <c r="F1228" s="17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  <c r="BK1228" s="4"/>
      <c r="BL1228" s="4"/>
      <c r="BM1228" s="4"/>
      <c r="BN1228" s="4"/>
      <c r="BO1228" s="4"/>
      <c r="BP1228" s="4"/>
      <c r="BQ1228" s="4"/>
      <c r="BR1228" s="4"/>
      <c r="BS1228" s="4"/>
      <c r="BT1228" s="4"/>
      <c r="BU1228" s="4"/>
      <c r="BV1228" s="4"/>
      <c r="BW1228" s="4"/>
      <c r="BX1228" s="4"/>
      <c r="BY1228" s="4"/>
      <c r="BZ1228" s="4"/>
      <c r="CA1228" s="4"/>
      <c r="CB1228" s="4"/>
      <c r="CC1228" s="4"/>
      <c r="CD1228" s="4"/>
      <c r="CE1228" s="4"/>
      <c r="CF1228" s="4"/>
      <c r="CG1228" s="4"/>
      <c r="CH1228" s="4"/>
      <c r="CI1228" s="4"/>
      <c r="CJ1228" s="4"/>
      <c r="CK1228" s="4"/>
      <c r="CL1228" s="4"/>
      <c r="CM1228" s="4"/>
      <c r="CN1228" s="4"/>
      <c r="CO1228" s="4"/>
      <c r="CP1228" s="4"/>
      <c r="CQ1228" s="4"/>
      <c r="CR1228" s="4"/>
      <c r="CS1228" s="4"/>
      <c r="CT1228" s="4"/>
      <c r="CU1228" s="4"/>
      <c r="CV1228" s="4"/>
      <c r="CW1228" s="4"/>
      <c r="CX1228" s="4"/>
      <c r="CY1228" s="4"/>
      <c r="CZ1228" s="4"/>
      <c r="DA1228" s="4"/>
      <c r="DB1228" s="4"/>
      <c r="DC1228" s="4"/>
      <c r="DD1228" s="4"/>
      <c r="DE1228" s="4"/>
      <c r="DF1228" s="4"/>
      <c r="DG1228" s="4"/>
      <c r="DH1228" s="4"/>
      <c r="DI1228" s="4"/>
      <c r="DJ1228" s="4"/>
      <c r="DK1228" s="4"/>
      <c r="DL1228" s="4"/>
      <c r="DM1228" s="4"/>
      <c r="DN1228" s="4"/>
      <c r="DO1228" s="4"/>
      <c r="DP1228" s="4"/>
      <c r="DQ1228" s="4"/>
      <c r="DR1228" s="4"/>
      <c r="DS1228" s="4"/>
      <c r="DT1228" s="4"/>
      <c r="DU1228" s="4"/>
      <c r="DV1228" s="4"/>
      <c r="DW1228" s="4"/>
      <c r="DX1228" s="4"/>
      <c r="DY1228" s="4"/>
      <c r="DZ1228" s="4"/>
      <c r="EA1228" s="4"/>
      <c r="EB1228" s="4"/>
      <c r="EC1228" s="4"/>
      <c r="ED1228" s="4"/>
      <c r="EE1228" s="4"/>
      <c r="EF1228" s="4"/>
      <c r="EG1228" s="4"/>
      <c r="EH1228" s="4"/>
      <c r="EI1228" s="4"/>
      <c r="EJ1228" s="4"/>
      <c r="EK1228" s="4"/>
      <c r="EL1228" s="4"/>
      <c r="EM1228" s="4"/>
      <c r="EN1228" s="4"/>
      <c r="EO1228" s="4"/>
      <c r="EP1228" s="4"/>
      <c r="EQ1228" s="4"/>
      <c r="ER1228" s="4"/>
      <c r="ES1228" s="4"/>
      <c r="ET1228" s="4"/>
      <c r="EU1228" s="4"/>
      <c r="EV1228" s="4"/>
      <c r="EW1228" s="4"/>
      <c r="EX1228" s="4"/>
      <c r="EY1228" s="4"/>
      <c r="EZ1228" s="4"/>
      <c r="FA1228" s="4"/>
      <c r="FB1228" s="4"/>
      <c r="FC1228" s="4"/>
      <c r="FD1228" s="4"/>
      <c r="FE1228" s="4"/>
      <c r="FF1228" s="4"/>
      <c r="FG1228" s="4"/>
      <c r="FH1228" s="4"/>
      <c r="FI1228" s="4"/>
      <c r="FJ1228" s="4"/>
      <c r="FK1228" s="4"/>
      <c r="FL1228" s="4"/>
      <c r="FM1228" s="4"/>
      <c r="FN1228" s="4"/>
      <c r="FO1228" s="4"/>
      <c r="FP1228" s="4"/>
      <c r="FQ1228" s="4"/>
      <c r="FR1228" s="4"/>
      <c r="FS1228" s="4"/>
      <c r="FT1228" s="4"/>
      <c r="FU1228" s="4"/>
      <c r="FV1228" s="4"/>
      <c r="FW1228" s="4"/>
      <c r="FX1228" s="4"/>
      <c r="FY1228" s="4"/>
      <c r="FZ1228" s="4"/>
      <c r="GA1228" s="4"/>
      <c r="GB1228" s="4"/>
      <c r="GC1228" s="4"/>
      <c r="GD1228" s="4"/>
      <c r="GE1228" s="4"/>
      <c r="GF1228" s="4"/>
      <c r="GG1228" s="4"/>
      <c r="GH1228" s="4"/>
      <c r="GI1228" s="4"/>
      <c r="GJ1228" s="4"/>
      <c r="GK1228" s="4"/>
      <c r="GL1228" s="4"/>
      <c r="GM1228" s="4"/>
      <c r="GN1228" s="4"/>
      <c r="GO1228" s="4"/>
      <c r="GP1228" s="4"/>
      <c r="GQ1228" s="4"/>
      <c r="GR1228" s="4"/>
      <c r="GS1228" s="4"/>
      <c r="GT1228" s="4"/>
      <c r="GU1228" s="4"/>
      <c r="GV1228" s="4"/>
      <c r="GW1228" s="4"/>
      <c r="GX1228" s="4"/>
    </row>
    <row r="1229" spans="1:206" s="3" customFormat="1" x14ac:dyDescent="0.25">
      <c r="A1229" s="15"/>
      <c r="B1229" s="59"/>
      <c r="C1229" s="60"/>
      <c r="D1229" s="17"/>
      <c r="E1229" s="17"/>
      <c r="F1229" s="17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  <c r="BK1229" s="4"/>
      <c r="BL1229" s="4"/>
      <c r="BM1229" s="4"/>
      <c r="BN1229" s="4"/>
      <c r="BO1229" s="4"/>
      <c r="BP1229" s="4"/>
      <c r="BQ1229" s="4"/>
      <c r="BR1229" s="4"/>
      <c r="BS1229" s="4"/>
      <c r="BT1229" s="4"/>
      <c r="BU1229" s="4"/>
      <c r="BV1229" s="4"/>
      <c r="BW1229" s="4"/>
      <c r="BX1229" s="4"/>
      <c r="BY1229" s="4"/>
      <c r="BZ1229" s="4"/>
      <c r="CA1229" s="4"/>
      <c r="CB1229" s="4"/>
      <c r="CC1229" s="4"/>
      <c r="CD1229" s="4"/>
      <c r="CE1229" s="4"/>
      <c r="CF1229" s="4"/>
      <c r="CG1229" s="4"/>
      <c r="CH1229" s="4"/>
      <c r="CI1229" s="4"/>
      <c r="CJ1229" s="4"/>
      <c r="CK1229" s="4"/>
      <c r="CL1229" s="4"/>
      <c r="CM1229" s="4"/>
      <c r="CN1229" s="4"/>
      <c r="CO1229" s="4"/>
      <c r="CP1229" s="4"/>
      <c r="CQ1229" s="4"/>
      <c r="CR1229" s="4"/>
      <c r="CS1229" s="4"/>
      <c r="CT1229" s="4"/>
      <c r="CU1229" s="4"/>
      <c r="CV1229" s="4"/>
      <c r="CW1229" s="4"/>
      <c r="CX1229" s="4"/>
      <c r="CY1229" s="4"/>
      <c r="CZ1229" s="4"/>
      <c r="DA1229" s="4"/>
      <c r="DB1229" s="4"/>
      <c r="DC1229" s="4"/>
      <c r="DD1229" s="4"/>
      <c r="DE1229" s="4"/>
      <c r="DF1229" s="4"/>
      <c r="DG1229" s="4"/>
      <c r="DH1229" s="4"/>
      <c r="DI1229" s="4"/>
      <c r="DJ1229" s="4"/>
      <c r="DK1229" s="4"/>
      <c r="DL1229" s="4"/>
      <c r="DM1229" s="4"/>
      <c r="DN1229" s="4"/>
      <c r="DO1229" s="4"/>
      <c r="DP1229" s="4"/>
      <c r="DQ1229" s="4"/>
      <c r="DR1229" s="4"/>
      <c r="DS1229" s="4"/>
      <c r="DT1229" s="4"/>
      <c r="DU1229" s="4"/>
      <c r="DV1229" s="4"/>
      <c r="DW1229" s="4"/>
      <c r="DX1229" s="4"/>
      <c r="DY1229" s="4"/>
      <c r="DZ1229" s="4"/>
      <c r="EA1229" s="4"/>
      <c r="EB1229" s="4"/>
      <c r="EC1229" s="4"/>
      <c r="ED1229" s="4"/>
      <c r="EE1229" s="4"/>
      <c r="EF1229" s="4"/>
      <c r="EG1229" s="4"/>
      <c r="EH1229" s="4"/>
      <c r="EI1229" s="4"/>
      <c r="EJ1229" s="4"/>
      <c r="EK1229" s="4"/>
      <c r="EL1229" s="4"/>
      <c r="EM1229" s="4"/>
      <c r="EN1229" s="4"/>
      <c r="EO1229" s="4"/>
      <c r="EP1229" s="4"/>
      <c r="EQ1229" s="4"/>
      <c r="ER1229" s="4"/>
      <c r="ES1229" s="4"/>
      <c r="ET1229" s="4"/>
      <c r="EU1229" s="4"/>
      <c r="EV1229" s="4"/>
      <c r="EW1229" s="4"/>
      <c r="EX1229" s="4"/>
      <c r="EY1229" s="4"/>
      <c r="EZ1229" s="4"/>
      <c r="FA1229" s="4"/>
      <c r="FB1229" s="4"/>
      <c r="FC1229" s="4"/>
      <c r="FD1229" s="4"/>
      <c r="FE1229" s="4"/>
      <c r="FF1229" s="4"/>
      <c r="FG1229" s="4"/>
      <c r="FH1229" s="4"/>
      <c r="FI1229" s="4"/>
      <c r="FJ1229" s="4"/>
      <c r="FK1229" s="4"/>
      <c r="FL1229" s="4"/>
      <c r="FM1229" s="4"/>
      <c r="FN1229" s="4"/>
      <c r="FO1229" s="4"/>
      <c r="FP1229" s="4"/>
      <c r="FQ1229" s="4"/>
      <c r="FR1229" s="4"/>
      <c r="FS1229" s="4"/>
      <c r="FT1229" s="4"/>
      <c r="FU1229" s="4"/>
      <c r="FV1229" s="4"/>
      <c r="FW1229" s="4"/>
      <c r="FX1229" s="4"/>
      <c r="FY1229" s="4"/>
      <c r="FZ1229" s="4"/>
      <c r="GA1229" s="4"/>
      <c r="GB1229" s="4"/>
      <c r="GC1229" s="4"/>
      <c r="GD1229" s="4"/>
      <c r="GE1229" s="4"/>
      <c r="GF1229" s="4"/>
      <c r="GG1229" s="4"/>
      <c r="GH1229" s="4"/>
      <c r="GI1229" s="4"/>
      <c r="GJ1229" s="4"/>
      <c r="GK1229" s="4"/>
      <c r="GL1229" s="4"/>
      <c r="GM1229" s="4"/>
      <c r="GN1229" s="4"/>
      <c r="GO1229" s="4"/>
      <c r="GP1229" s="4"/>
      <c r="GQ1229" s="4"/>
      <c r="GR1229" s="4"/>
      <c r="GS1229" s="4"/>
      <c r="GT1229" s="4"/>
      <c r="GU1229" s="4"/>
      <c r="GV1229" s="4"/>
      <c r="GW1229" s="4"/>
      <c r="GX1229" s="4"/>
    </row>
    <row r="1230" spans="1:206" s="3" customFormat="1" x14ac:dyDescent="0.25">
      <c r="A1230" s="15"/>
      <c r="B1230" s="59"/>
      <c r="C1230" s="60"/>
      <c r="D1230" s="17"/>
      <c r="E1230" s="17"/>
      <c r="F1230" s="17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  <c r="BK1230" s="4"/>
      <c r="BL1230" s="4"/>
      <c r="BM1230" s="4"/>
      <c r="BN1230" s="4"/>
      <c r="BO1230" s="4"/>
      <c r="BP1230" s="4"/>
      <c r="BQ1230" s="4"/>
      <c r="BR1230" s="4"/>
      <c r="BS1230" s="4"/>
      <c r="BT1230" s="4"/>
      <c r="BU1230" s="4"/>
      <c r="BV1230" s="4"/>
      <c r="BW1230" s="4"/>
      <c r="BX1230" s="4"/>
      <c r="BY1230" s="4"/>
      <c r="BZ1230" s="4"/>
      <c r="CA1230" s="4"/>
      <c r="CB1230" s="4"/>
      <c r="CC1230" s="4"/>
      <c r="CD1230" s="4"/>
      <c r="CE1230" s="4"/>
      <c r="CF1230" s="4"/>
      <c r="CG1230" s="4"/>
      <c r="CH1230" s="4"/>
      <c r="CI1230" s="4"/>
      <c r="CJ1230" s="4"/>
      <c r="CK1230" s="4"/>
      <c r="CL1230" s="4"/>
      <c r="CM1230" s="4"/>
      <c r="CN1230" s="4"/>
      <c r="CO1230" s="4"/>
      <c r="CP1230" s="4"/>
      <c r="CQ1230" s="4"/>
      <c r="CR1230" s="4"/>
      <c r="CS1230" s="4"/>
      <c r="CT1230" s="4"/>
      <c r="CU1230" s="4"/>
      <c r="CV1230" s="4"/>
      <c r="CW1230" s="4"/>
      <c r="CX1230" s="4"/>
      <c r="CY1230" s="4"/>
      <c r="CZ1230" s="4"/>
      <c r="DA1230" s="4"/>
      <c r="DB1230" s="4"/>
      <c r="DC1230" s="4"/>
      <c r="DD1230" s="4"/>
      <c r="DE1230" s="4"/>
      <c r="DF1230" s="4"/>
      <c r="DG1230" s="4"/>
      <c r="DH1230" s="4"/>
      <c r="DI1230" s="4"/>
      <c r="DJ1230" s="4"/>
      <c r="DK1230" s="4"/>
      <c r="DL1230" s="4"/>
      <c r="DM1230" s="4"/>
      <c r="DN1230" s="4"/>
      <c r="DO1230" s="4"/>
      <c r="DP1230" s="4"/>
      <c r="DQ1230" s="4"/>
      <c r="DR1230" s="4"/>
      <c r="DS1230" s="4"/>
      <c r="DT1230" s="4"/>
      <c r="DU1230" s="4"/>
      <c r="DV1230" s="4"/>
      <c r="DW1230" s="4"/>
      <c r="DX1230" s="4"/>
      <c r="DY1230" s="4"/>
      <c r="DZ1230" s="4"/>
      <c r="EA1230" s="4"/>
      <c r="EB1230" s="4"/>
      <c r="EC1230" s="4"/>
      <c r="ED1230" s="4"/>
      <c r="EE1230" s="4"/>
      <c r="EF1230" s="4"/>
      <c r="EG1230" s="4"/>
      <c r="EH1230" s="4"/>
      <c r="EI1230" s="4"/>
      <c r="EJ1230" s="4"/>
      <c r="EK1230" s="4"/>
      <c r="EL1230" s="4"/>
      <c r="EM1230" s="4"/>
      <c r="EN1230" s="4"/>
      <c r="EO1230" s="4"/>
      <c r="EP1230" s="4"/>
      <c r="EQ1230" s="4"/>
      <c r="ER1230" s="4"/>
      <c r="ES1230" s="4"/>
      <c r="ET1230" s="4"/>
      <c r="EU1230" s="4"/>
      <c r="EV1230" s="4"/>
      <c r="EW1230" s="4"/>
      <c r="EX1230" s="4"/>
      <c r="EY1230" s="4"/>
      <c r="EZ1230" s="4"/>
      <c r="FA1230" s="4"/>
      <c r="FB1230" s="4"/>
      <c r="FC1230" s="4"/>
      <c r="FD1230" s="4"/>
      <c r="FE1230" s="4"/>
      <c r="FF1230" s="4"/>
      <c r="FG1230" s="4"/>
      <c r="FH1230" s="4"/>
      <c r="FI1230" s="4"/>
      <c r="FJ1230" s="4"/>
      <c r="FK1230" s="4"/>
      <c r="FL1230" s="4"/>
      <c r="FM1230" s="4"/>
      <c r="FN1230" s="4"/>
      <c r="FO1230" s="4"/>
      <c r="FP1230" s="4"/>
      <c r="FQ1230" s="4"/>
      <c r="FR1230" s="4"/>
      <c r="FS1230" s="4"/>
      <c r="FT1230" s="4"/>
      <c r="FU1230" s="4"/>
      <c r="FV1230" s="4"/>
      <c r="FW1230" s="4"/>
      <c r="FX1230" s="4"/>
      <c r="FY1230" s="4"/>
      <c r="FZ1230" s="4"/>
      <c r="GA1230" s="4"/>
      <c r="GB1230" s="4"/>
      <c r="GC1230" s="4"/>
      <c r="GD1230" s="4"/>
      <c r="GE1230" s="4"/>
      <c r="GF1230" s="4"/>
      <c r="GG1230" s="4"/>
      <c r="GH1230" s="4"/>
      <c r="GI1230" s="4"/>
      <c r="GJ1230" s="4"/>
      <c r="GK1230" s="4"/>
      <c r="GL1230" s="4"/>
      <c r="GM1230" s="4"/>
      <c r="GN1230" s="4"/>
      <c r="GO1230" s="4"/>
      <c r="GP1230" s="4"/>
      <c r="GQ1230" s="4"/>
      <c r="GR1230" s="4"/>
      <c r="GS1230" s="4"/>
      <c r="GT1230" s="4"/>
      <c r="GU1230" s="4"/>
      <c r="GV1230" s="4"/>
      <c r="GW1230" s="4"/>
      <c r="GX1230" s="4"/>
    </row>
    <row r="1231" spans="1:206" s="3" customFormat="1" x14ac:dyDescent="0.25">
      <c r="A1231" s="15"/>
      <c r="B1231" s="59"/>
      <c r="C1231" s="60"/>
      <c r="D1231" s="17"/>
      <c r="E1231" s="17"/>
      <c r="F1231" s="17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  <c r="BK1231" s="4"/>
      <c r="BL1231" s="4"/>
      <c r="BM1231" s="4"/>
      <c r="BN1231" s="4"/>
      <c r="BO1231" s="4"/>
      <c r="BP1231" s="4"/>
      <c r="BQ1231" s="4"/>
      <c r="BR1231" s="4"/>
      <c r="BS1231" s="4"/>
      <c r="BT1231" s="4"/>
      <c r="BU1231" s="4"/>
      <c r="BV1231" s="4"/>
      <c r="BW1231" s="4"/>
      <c r="BX1231" s="4"/>
      <c r="BY1231" s="4"/>
      <c r="BZ1231" s="4"/>
      <c r="CA1231" s="4"/>
      <c r="CB1231" s="4"/>
      <c r="CC1231" s="4"/>
      <c r="CD1231" s="4"/>
      <c r="CE1231" s="4"/>
      <c r="CF1231" s="4"/>
      <c r="CG1231" s="4"/>
      <c r="CH1231" s="4"/>
      <c r="CI1231" s="4"/>
      <c r="CJ1231" s="4"/>
      <c r="CK1231" s="4"/>
      <c r="CL1231" s="4"/>
      <c r="CM1231" s="4"/>
      <c r="CN1231" s="4"/>
      <c r="CO1231" s="4"/>
      <c r="CP1231" s="4"/>
      <c r="CQ1231" s="4"/>
      <c r="CR1231" s="4"/>
      <c r="CS1231" s="4"/>
      <c r="CT1231" s="4"/>
      <c r="CU1231" s="4"/>
      <c r="CV1231" s="4"/>
      <c r="CW1231" s="4"/>
      <c r="CX1231" s="4"/>
      <c r="CY1231" s="4"/>
      <c r="CZ1231" s="4"/>
      <c r="DA1231" s="4"/>
      <c r="DB1231" s="4"/>
      <c r="DC1231" s="4"/>
      <c r="DD1231" s="4"/>
      <c r="DE1231" s="4"/>
      <c r="DF1231" s="4"/>
      <c r="DG1231" s="4"/>
      <c r="DH1231" s="4"/>
      <c r="DI1231" s="4"/>
      <c r="DJ1231" s="4"/>
      <c r="DK1231" s="4"/>
      <c r="DL1231" s="4"/>
      <c r="DM1231" s="4"/>
      <c r="DN1231" s="4"/>
      <c r="DO1231" s="4"/>
      <c r="DP1231" s="4"/>
      <c r="DQ1231" s="4"/>
      <c r="DR1231" s="4"/>
      <c r="DS1231" s="4"/>
      <c r="DT1231" s="4"/>
      <c r="DU1231" s="4"/>
      <c r="DV1231" s="4"/>
      <c r="DW1231" s="4"/>
      <c r="DX1231" s="4"/>
      <c r="DY1231" s="4"/>
      <c r="DZ1231" s="4"/>
      <c r="EA1231" s="4"/>
      <c r="EB1231" s="4"/>
      <c r="EC1231" s="4"/>
      <c r="ED1231" s="4"/>
      <c r="EE1231" s="4"/>
      <c r="EF1231" s="4"/>
      <c r="EG1231" s="4"/>
      <c r="EH1231" s="4"/>
      <c r="EI1231" s="4"/>
      <c r="EJ1231" s="4"/>
      <c r="EK1231" s="4"/>
      <c r="EL1231" s="4"/>
      <c r="EM1231" s="4"/>
      <c r="EN1231" s="4"/>
      <c r="EO1231" s="4"/>
      <c r="EP1231" s="4"/>
      <c r="EQ1231" s="4"/>
      <c r="ER1231" s="4"/>
      <c r="ES1231" s="4"/>
      <c r="ET1231" s="4"/>
      <c r="EU1231" s="4"/>
      <c r="EV1231" s="4"/>
      <c r="EW1231" s="4"/>
      <c r="EX1231" s="4"/>
      <c r="EY1231" s="4"/>
      <c r="EZ1231" s="4"/>
      <c r="FA1231" s="4"/>
      <c r="FB1231" s="4"/>
      <c r="FC1231" s="4"/>
      <c r="FD1231" s="4"/>
      <c r="FE1231" s="4"/>
      <c r="FF1231" s="4"/>
      <c r="FG1231" s="4"/>
      <c r="FH1231" s="4"/>
      <c r="FI1231" s="4"/>
      <c r="FJ1231" s="4"/>
      <c r="FK1231" s="4"/>
      <c r="FL1231" s="4"/>
      <c r="FM1231" s="4"/>
      <c r="FN1231" s="4"/>
      <c r="FO1231" s="4"/>
      <c r="FP1231" s="4"/>
      <c r="FQ1231" s="4"/>
      <c r="FR1231" s="4"/>
      <c r="FS1231" s="4"/>
      <c r="FT1231" s="4"/>
      <c r="FU1231" s="4"/>
      <c r="FV1231" s="4"/>
      <c r="FW1231" s="4"/>
      <c r="FX1231" s="4"/>
      <c r="FY1231" s="4"/>
      <c r="FZ1231" s="4"/>
      <c r="GA1231" s="4"/>
      <c r="GB1231" s="4"/>
      <c r="GC1231" s="4"/>
      <c r="GD1231" s="4"/>
      <c r="GE1231" s="4"/>
      <c r="GF1231" s="4"/>
      <c r="GG1231" s="4"/>
      <c r="GH1231" s="4"/>
      <c r="GI1231" s="4"/>
      <c r="GJ1231" s="4"/>
      <c r="GK1231" s="4"/>
      <c r="GL1231" s="4"/>
      <c r="GM1231" s="4"/>
      <c r="GN1231" s="4"/>
      <c r="GO1231" s="4"/>
      <c r="GP1231" s="4"/>
      <c r="GQ1231" s="4"/>
      <c r="GR1231" s="4"/>
      <c r="GS1231" s="4"/>
      <c r="GT1231" s="4"/>
      <c r="GU1231" s="4"/>
      <c r="GV1231" s="4"/>
      <c r="GW1231" s="4"/>
      <c r="GX1231" s="4"/>
    </row>
    <row r="1232" spans="1:206" s="3" customFormat="1" x14ac:dyDescent="0.25">
      <c r="A1232" s="15"/>
      <c r="B1232" s="59"/>
      <c r="C1232" s="60"/>
      <c r="D1232" s="17"/>
      <c r="E1232" s="17"/>
      <c r="F1232" s="17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  <c r="BK1232" s="4"/>
      <c r="BL1232" s="4"/>
      <c r="BM1232" s="4"/>
      <c r="BN1232" s="4"/>
      <c r="BO1232" s="4"/>
      <c r="BP1232" s="4"/>
      <c r="BQ1232" s="4"/>
      <c r="BR1232" s="4"/>
      <c r="BS1232" s="4"/>
      <c r="BT1232" s="4"/>
      <c r="BU1232" s="4"/>
      <c r="BV1232" s="4"/>
      <c r="BW1232" s="4"/>
      <c r="BX1232" s="4"/>
      <c r="BY1232" s="4"/>
      <c r="BZ1232" s="4"/>
      <c r="CA1232" s="4"/>
      <c r="CB1232" s="4"/>
      <c r="CC1232" s="4"/>
      <c r="CD1232" s="4"/>
      <c r="CE1232" s="4"/>
      <c r="CF1232" s="4"/>
      <c r="CG1232" s="4"/>
      <c r="CH1232" s="4"/>
      <c r="CI1232" s="4"/>
      <c r="CJ1232" s="4"/>
      <c r="CK1232" s="4"/>
      <c r="CL1232" s="4"/>
      <c r="CM1232" s="4"/>
      <c r="CN1232" s="4"/>
      <c r="CO1232" s="4"/>
      <c r="CP1232" s="4"/>
      <c r="CQ1232" s="4"/>
      <c r="CR1232" s="4"/>
      <c r="CS1232" s="4"/>
      <c r="CT1232" s="4"/>
      <c r="CU1232" s="4"/>
      <c r="CV1232" s="4"/>
      <c r="CW1232" s="4"/>
      <c r="CX1232" s="4"/>
      <c r="CY1232" s="4"/>
      <c r="CZ1232" s="4"/>
      <c r="DA1232" s="4"/>
      <c r="DB1232" s="4"/>
      <c r="DC1232" s="4"/>
      <c r="DD1232" s="4"/>
      <c r="DE1232" s="4"/>
      <c r="DF1232" s="4"/>
      <c r="DG1232" s="4"/>
      <c r="DH1232" s="4"/>
      <c r="DI1232" s="4"/>
      <c r="DJ1232" s="4"/>
      <c r="DK1232" s="4"/>
      <c r="DL1232" s="4"/>
      <c r="DM1232" s="4"/>
      <c r="DN1232" s="4"/>
      <c r="DO1232" s="4"/>
      <c r="DP1232" s="4"/>
      <c r="DQ1232" s="4"/>
      <c r="DR1232" s="4"/>
      <c r="DS1232" s="4"/>
      <c r="DT1232" s="4"/>
      <c r="DU1232" s="4"/>
      <c r="DV1232" s="4"/>
      <c r="DW1232" s="4"/>
      <c r="DX1232" s="4"/>
      <c r="DY1232" s="4"/>
      <c r="DZ1232" s="4"/>
      <c r="EA1232" s="4"/>
      <c r="EB1232" s="4"/>
      <c r="EC1232" s="4"/>
      <c r="ED1232" s="4"/>
      <c r="EE1232" s="4"/>
      <c r="EF1232" s="4"/>
      <c r="EG1232" s="4"/>
      <c r="EH1232" s="4"/>
      <c r="EI1232" s="4"/>
      <c r="EJ1232" s="4"/>
      <c r="EK1232" s="4"/>
      <c r="EL1232" s="4"/>
      <c r="EM1232" s="4"/>
      <c r="EN1232" s="4"/>
      <c r="EO1232" s="4"/>
      <c r="EP1232" s="4"/>
      <c r="EQ1232" s="4"/>
      <c r="ER1232" s="4"/>
      <c r="ES1232" s="4"/>
      <c r="ET1232" s="4"/>
      <c r="EU1232" s="4"/>
      <c r="EV1232" s="4"/>
      <c r="EW1232" s="4"/>
      <c r="EX1232" s="4"/>
      <c r="EY1232" s="4"/>
      <c r="EZ1232" s="4"/>
      <c r="FA1232" s="4"/>
      <c r="FB1232" s="4"/>
      <c r="FC1232" s="4"/>
      <c r="FD1232" s="4"/>
      <c r="FE1232" s="4"/>
      <c r="FF1232" s="4"/>
      <c r="FG1232" s="4"/>
      <c r="FH1232" s="4"/>
      <c r="FI1232" s="4"/>
      <c r="FJ1232" s="4"/>
      <c r="FK1232" s="4"/>
      <c r="FL1232" s="4"/>
      <c r="FM1232" s="4"/>
      <c r="FN1232" s="4"/>
      <c r="FO1232" s="4"/>
      <c r="FP1232" s="4"/>
      <c r="FQ1232" s="4"/>
      <c r="FR1232" s="4"/>
      <c r="FS1232" s="4"/>
      <c r="FT1232" s="4"/>
      <c r="FU1232" s="4"/>
      <c r="FV1232" s="4"/>
      <c r="FW1232" s="4"/>
      <c r="FX1232" s="4"/>
      <c r="FY1232" s="4"/>
      <c r="FZ1232" s="4"/>
      <c r="GA1232" s="4"/>
      <c r="GB1232" s="4"/>
      <c r="GC1232" s="4"/>
      <c r="GD1232" s="4"/>
      <c r="GE1232" s="4"/>
      <c r="GF1232" s="4"/>
      <c r="GG1232" s="4"/>
      <c r="GH1232" s="4"/>
      <c r="GI1232" s="4"/>
      <c r="GJ1232" s="4"/>
      <c r="GK1232" s="4"/>
      <c r="GL1232" s="4"/>
      <c r="GM1232" s="4"/>
      <c r="GN1232" s="4"/>
      <c r="GO1232" s="4"/>
      <c r="GP1232" s="4"/>
      <c r="GQ1232" s="4"/>
      <c r="GR1232" s="4"/>
      <c r="GS1232" s="4"/>
      <c r="GT1232" s="4"/>
      <c r="GU1232" s="4"/>
      <c r="GV1232" s="4"/>
      <c r="GW1232" s="4"/>
      <c r="GX1232" s="4"/>
    </row>
    <row r="1233" spans="1:206" s="3" customFormat="1" x14ac:dyDescent="0.25">
      <c r="A1233" s="15"/>
      <c r="B1233" s="59"/>
      <c r="C1233" s="60"/>
      <c r="D1233" s="17"/>
      <c r="E1233" s="17"/>
      <c r="F1233" s="17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  <c r="BK1233" s="4"/>
      <c r="BL1233" s="4"/>
      <c r="BM1233" s="4"/>
      <c r="BN1233" s="4"/>
      <c r="BO1233" s="4"/>
      <c r="BP1233" s="4"/>
      <c r="BQ1233" s="4"/>
      <c r="BR1233" s="4"/>
      <c r="BS1233" s="4"/>
      <c r="BT1233" s="4"/>
      <c r="BU1233" s="4"/>
      <c r="BV1233" s="4"/>
      <c r="BW1233" s="4"/>
      <c r="BX1233" s="4"/>
      <c r="BY1233" s="4"/>
      <c r="BZ1233" s="4"/>
      <c r="CA1233" s="4"/>
      <c r="CB1233" s="4"/>
      <c r="CC1233" s="4"/>
      <c r="CD1233" s="4"/>
      <c r="CE1233" s="4"/>
      <c r="CF1233" s="4"/>
      <c r="CG1233" s="4"/>
      <c r="CH1233" s="4"/>
      <c r="CI1233" s="4"/>
      <c r="CJ1233" s="4"/>
      <c r="CK1233" s="4"/>
      <c r="CL1233" s="4"/>
      <c r="CM1233" s="4"/>
      <c r="CN1233" s="4"/>
      <c r="CO1233" s="4"/>
      <c r="CP1233" s="4"/>
      <c r="CQ1233" s="4"/>
      <c r="CR1233" s="4"/>
      <c r="CS1233" s="4"/>
      <c r="CT1233" s="4"/>
      <c r="CU1233" s="4"/>
      <c r="CV1233" s="4"/>
      <c r="CW1233" s="4"/>
      <c r="CX1233" s="4"/>
      <c r="CY1233" s="4"/>
      <c r="CZ1233" s="4"/>
      <c r="DA1233" s="4"/>
      <c r="DB1233" s="4"/>
      <c r="DC1233" s="4"/>
      <c r="DD1233" s="4"/>
      <c r="DE1233" s="4"/>
      <c r="DF1233" s="4"/>
      <c r="DG1233" s="4"/>
      <c r="DH1233" s="4"/>
      <c r="DI1233" s="4"/>
      <c r="DJ1233" s="4"/>
      <c r="DK1233" s="4"/>
      <c r="DL1233" s="4"/>
      <c r="DM1233" s="4"/>
      <c r="DN1233" s="4"/>
      <c r="DO1233" s="4"/>
      <c r="DP1233" s="4"/>
      <c r="DQ1233" s="4"/>
      <c r="DR1233" s="4"/>
      <c r="DS1233" s="4"/>
      <c r="DT1233" s="4"/>
      <c r="DU1233" s="4"/>
      <c r="DV1233" s="4"/>
      <c r="DW1233" s="4"/>
      <c r="DX1233" s="4"/>
      <c r="DY1233" s="4"/>
      <c r="DZ1233" s="4"/>
      <c r="EA1233" s="4"/>
      <c r="EB1233" s="4"/>
      <c r="EC1233" s="4"/>
      <c r="ED1233" s="4"/>
      <c r="EE1233" s="4"/>
      <c r="EF1233" s="4"/>
      <c r="EG1233" s="4"/>
      <c r="EH1233" s="4"/>
      <c r="EI1233" s="4"/>
      <c r="EJ1233" s="4"/>
      <c r="EK1233" s="4"/>
      <c r="EL1233" s="4"/>
      <c r="EM1233" s="4"/>
      <c r="EN1233" s="4"/>
      <c r="EO1233" s="4"/>
      <c r="EP1233" s="4"/>
      <c r="EQ1233" s="4"/>
      <c r="ER1233" s="4"/>
      <c r="ES1233" s="4"/>
      <c r="ET1233" s="4"/>
      <c r="EU1233" s="4"/>
      <c r="EV1233" s="4"/>
      <c r="EW1233" s="4"/>
      <c r="EX1233" s="4"/>
      <c r="EY1233" s="4"/>
      <c r="EZ1233" s="4"/>
      <c r="FA1233" s="4"/>
      <c r="FB1233" s="4"/>
      <c r="FC1233" s="4"/>
      <c r="FD1233" s="4"/>
      <c r="FE1233" s="4"/>
      <c r="FF1233" s="4"/>
      <c r="FG1233" s="4"/>
      <c r="FH1233" s="4"/>
      <c r="FI1233" s="4"/>
      <c r="FJ1233" s="4"/>
      <c r="FK1233" s="4"/>
      <c r="FL1233" s="4"/>
      <c r="FM1233" s="4"/>
      <c r="FN1233" s="4"/>
      <c r="FO1233" s="4"/>
      <c r="FP1233" s="4"/>
      <c r="FQ1233" s="4"/>
      <c r="FR1233" s="4"/>
      <c r="FS1233" s="4"/>
      <c r="FT1233" s="4"/>
      <c r="FU1233" s="4"/>
      <c r="FV1233" s="4"/>
      <c r="FW1233" s="4"/>
      <c r="FX1233" s="4"/>
      <c r="FY1233" s="4"/>
      <c r="FZ1233" s="4"/>
      <c r="GA1233" s="4"/>
      <c r="GB1233" s="4"/>
      <c r="GC1233" s="4"/>
      <c r="GD1233" s="4"/>
      <c r="GE1233" s="4"/>
      <c r="GF1233" s="4"/>
      <c r="GG1233" s="4"/>
      <c r="GH1233" s="4"/>
      <c r="GI1233" s="4"/>
      <c r="GJ1233" s="4"/>
      <c r="GK1233" s="4"/>
      <c r="GL1233" s="4"/>
      <c r="GM1233" s="4"/>
      <c r="GN1233" s="4"/>
      <c r="GO1233" s="4"/>
      <c r="GP1233" s="4"/>
      <c r="GQ1233" s="4"/>
      <c r="GR1233" s="4"/>
      <c r="GS1233" s="4"/>
      <c r="GT1233" s="4"/>
      <c r="GU1233" s="4"/>
      <c r="GV1233" s="4"/>
      <c r="GW1233" s="4"/>
      <c r="GX1233" s="4"/>
    </row>
    <row r="1234" spans="1:206" s="3" customFormat="1" x14ac:dyDescent="0.25">
      <c r="A1234" s="15"/>
      <c r="B1234" s="59"/>
      <c r="C1234" s="60"/>
      <c r="D1234" s="17"/>
      <c r="E1234" s="17"/>
      <c r="F1234" s="17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  <c r="BK1234" s="4"/>
      <c r="BL1234" s="4"/>
      <c r="BM1234" s="4"/>
      <c r="BN1234" s="4"/>
      <c r="BO1234" s="4"/>
      <c r="BP1234" s="4"/>
      <c r="BQ1234" s="4"/>
      <c r="BR1234" s="4"/>
      <c r="BS1234" s="4"/>
      <c r="BT1234" s="4"/>
      <c r="BU1234" s="4"/>
      <c r="BV1234" s="4"/>
      <c r="BW1234" s="4"/>
      <c r="BX1234" s="4"/>
      <c r="BY1234" s="4"/>
      <c r="BZ1234" s="4"/>
      <c r="CA1234" s="4"/>
      <c r="CB1234" s="4"/>
      <c r="CC1234" s="4"/>
      <c r="CD1234" s="4"/>
      <c r="CE1234" s="4"/>
      <c r="CF1234" s="4"/>
      <c r="CG1234" s="4"/>
      <c r="CH1234" s="4"/>
      <c r="CI1234" s="4"/>
      <c r="CJ1234" s="4"/>
      <c r="CK1234" s="4"/>
      <c r="CL1234" s="4"/>
      <c r="CM1234" s="4"/>
      <c r="CN1234" s="4"/>
      <c r="CO1234" s="4"/>
      <c r="CP1234" s="4"/>
      <c r="CQ1234" s="4"/>
      <c r="CR1234" s="4"/>
      <c r="CS1234" s="4"/>
      <c r="CT1234" s="4"/>
      <c r="CU1234" s="4"/>
      <c r="CV1234" s="4"/>
      <c r="CW1234" s="4"/>
      <c r="CX1234" s="4"/>
      <c r="CY1234" s="4"/>
      <c r="CZ1234" s="4"/>
      <c r="DA1234" s="4"/>
      <c r="DB1234" s="4"/>
      <c r="DC1234" s="4"/>
      <c r="DD1234" s="4"/>
      <c r="DE1234" s="4"/>
      <c r="DF1234" s="4"/>
      <c r="DG1234" s="4"/>
      <c r="DH1234" s="4"/>
      <c r="DI1234" s="4"/>
      <c r="DJ1234" s="4"/>
      <c r="DK1234" s="4"/>
      <c r="DL1234" s="4"/>
      <c r="DM1234" s="4"/>
      <c r="DN1234" s="4"/>
      <c r="DO1234" s="4"/>
      <c r="DP1234" s="4"/>
      <c r="DQ1234" s="4"/>
      <c r="DR1234" s="4"/>
      <c r="DS1234" s="4"/>
      <c r="DT1234" s="4"/>
      <c r="DU1234" s="4"/>
      <c r="DV1234" s="4"/>
      <c r="DW1234" s="4"/>
      <c r="DX1234" s="4"/>
      <c r="DY1234" s="4"/>
      <c r="DZ1234" s="4"/>
      <c r="EA1234" s="4"/>
      <c r="EB1234" s="4"/>
      <c r="EC1234" s="4"/>
      <c r="ED1234" s="4"/>
      <c r="EE1234" s="4"/>
      <c r="EF1234" s="4"/>
      <c r="EG1234" s="4"/>
      <c r="EH1234" s="4"/>
      <c r="EI1234" s="4"/>
      <c r="EJ1234" s="4"/>
      <c r="EK1234" s="4"/>
      <c r="EL1234" s="4"/>
      <c r="EM1234" s="4"/>
      <c r="EN1234" s="4"/>
      <c r="EO1234" s="4"/>
      <c r="EP1234" s="4"/>
      <c r="EQ1234" s="4"/>
      <c r="ER1234" s="4"/>
      <c r="ES1234" s="4"/>
      <c r="ET1234" s="4"/>
      <c r="EU1234" s="4"/>
      <c r="EV1234" s="4"/>
      <c r="EW1234" s="4"/>
      <c r="EX1234" s="4"/>
      <c r="EY1234" s="4"/>
      <c r="EZ1234" s="4"/>
      <c r="FA1234" s="4"/>
      <c r="FB1234" s="4"/>
      <c r="FC1234" s="4"/>
      <c r="FD1234" s="4"/>
      <c r="FE1234" s="4"/>
      <c r="FF1234" s="4"/>
      <c r="FG1234" s="4"/>
      <c r="FH1234" s="4"/>
      <c r="FI1234" s="4"/>
      <c r="FJ1234" s="4"/>
      <c r="FK1234" s="4"/>
      <c r="FL1234" s="4"/>
      <c r="FM1234" s="4"/>
      <c r="FN1234" s="4"/>
      <c r="FO1234" s="4"/>
      <c r="FP1234" s="4"/>
      <c r="FQ1234" s="4"/>
      <c r="FR1234" s="4"/>
      <c r="FS1234" s="4"/>
      <c r="FT1234" s="4"/>
      <c r="FU1234" s="4"/>
      <c r="FV1234" s="4"/>
      <c r="FW1234" s="4"/>
      <c r="FX1234" s="4"/>
      <c r="FY1234" s="4"/>
      <c r="FZ1234" s="4"/>
      <c r="GA1234" s="4"/>
      <c r="GB1234" s="4"/>
      <c r="GC1234" s="4"/>
      <c r="GD1234" s="4"/>
      <c r="GE1234" s="4"/>
      <c r="GF1234" s="4"/>
      <c r="GG1234" s="4"/>
      <c r="GH1234" s="4"/>
      <c r="GI1234" s="4"/>
      <c r="GJ1234" s="4"/>
      <c r="GK1234" s="4"/>
      <c r="GL1234" s="4"/>
      <c r="GM1234" s="4"/>
      <c r="GN1234" s="4"/>
      <c r="GO1234" s="4"/>
      <c r="GP1234" s="4"/>
      <c r="GQ1234" s="4"/>
      <c r="GR1234" s="4"/>
      <c r="GS1234" s="4"/>
      <c r="GT1234" s="4"/>
      <c r="GU1234" s="4"/>
      <c r="GV1234" s="4"/>
      <c r="GW1234" s="4"/>
      <c r="GX1234" s="4"/>
    </row>
    <row r="1235" spans="1:206" s="3" customFormat="1" x14ac:dyDescent="0.25">
      <c r="A1235" s="15"/>
      <c r="B1235" s="59"/>
      <c r="C1235" s="60"/>
      <c r="D1235" s="17"/>
      <c r="E1235" s="17"/>
      <c r="F1235" s="17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  <c r="BK1235" s="4"/>
      <c r="BL1235" s="4"/>
      <c r="BM1235" s="4"/>
      <c r="BN1235" s="4"/>
      <c r="BO1235" s="4"/>
      <c r="BP1235" s="4"/>
      <c r="BQ1235" s="4"/>
      <c r="BR1235" s="4"/>
      <c r="BS1235" s="4"/>
      <c r="BT1235" s="4"/>
      <c r="BU1235" s="4"/>
      <c r="BV1235" s="4"/>
      <c r="BW1235" s="4"/>
      <c r="BX1235" s="4"/>
      <c r="BY1235" s="4"/>
      <c r="BZ1235" s="4"/>
      <c r="CA1235" s="4"/>
      <c r="CB1235" s="4"/>
      <c r="CC1235" s="4"/>
      <c r="CD1235" s="4"/>
      <c r="CE1235" s="4"/>
      <c r="CF1235" s="4"/>
      <c r="CG1235" s="4"/>
      <c r="CH1235" s="4"/>
      <c r="CI1235" s="4"/>
      <c r="CJ1235" s="4"/>
      <c r="CK1235" s="4"/>
      <c r="CL1235" s="4"/>
      <c r="CM1235" s="4"/>
      <c r="CN1235" s="4"/>
      <c r="CO1235" s="4"/>
      <c r="CP1235" s="4"/>
      <c r="CQ1235" s="4"/>
      <c r="CR1235" s="4"/>
      <c r="CS1235" s="4"/>
      <c r="CT1235" s="4"/>
      <c r="CU1235" s="4"/>
      <c r="CV1235" s="4"/>
      <c r="CW1235" s="4"/>
      <c r="CX1235" s="4"/>
      <c r="CY1235" s="4"/>
      <c r="CZ1235" s="4"/>
      <c r="DA1235" s="4"/>
      <c r="DB1235" s="4"/>
      <c r="DC1235" s="4"/>
      <c r="DD1235" s="4"/>
      <c r="DE1235" s="4"/>
      <c r="DF1235" s="4"/>
      <c r="DG1235" s="4"/>
      <c r="DH1235" s="4"/>
      <c r="DI1235" s="4"/>
      <c r="DJ1235" s="4"/>
      <c r="DK1235" s="4"/>
      <c r="DL1235" s="4"/>
      <c r="DM1235" s="4"/>
      <c r="DN1235" s="4"/>
      <c r="DO1235" s="4"/>
      <c r="DP1235" s="4"/>
      <c r="DQ1235" s="4"/>
      <c r="DR1235" s="4"/>
      <c r="DS1235" s="4"/>
      <c r="DT1235" s="4"/>
      <c r="DU1235" s="4"/>
      <c r="DV1235" s="4"/>
      <c r="DW1235" s="4"/>
      <c r="DX1235" s="4"/>
      <c r="DY1235" s="4"/>
      <c r="DZ1235" s="4"/>
      <c r="EA1235" s="4"/>
      <c r="EB1235" s="4"/>
      <c r="EC1235" s="4"/>
      <c r="ED1235" s="4"/>
      <c r="EE1235" s="4"/>
      <c r="EF1235" s="4"/>
      <c r="EG1235" s="4"/>
      <c r="EH1235" s="4"/>
      <c r="EI1235" s="4"/>
      <c r="EJ1235" s="4"/>
      <c r="EK1235" s="4"/>
      <c r="EL1235" s="4"/>
      <c r="EM1235" s="4"/>
      <c r="EN1235" s="4"/>
      <c r="EO1235" s="4"/>
      <c r="EP1235" s="4"/>
      <c r="EQ1235" s="4"/>
      <c r="ER1235" s="4"/>
      <c r="ES1235" s="4"/>
      <c r="ET1235" s="4"/>
      <c r="EU1235" s="4"/>
      <c r="EV1235" s="4"/>
      <c r="EW1235" s="4"/>
      <c r="EX1235" s="4"/>
      <c r="EY1235" s="4"/>
      <c r="EZ1235" s="4"/>
      <c r="FA1235" s="4"/>
      <c r="FB1235" s="4"/>
      <c r="FC1235" s="4"/>
      <c r="FD1235" s="4"/>
      <c r="FE1235" s="4"/>
      <c r="FF1235" s="4"/>
      <c r="FG1235" s="4"/>
      <c r="FH1235" s="4"/>
      <c r="FI1235" s="4"/>
      <c r="FJ1235" s="4"/>
      <c r="FK1235" s="4"/>
      <c r="FL1235" s="4"/>
      <c r="FM1235" s="4"/>
      <c r="FN1235" s="4"/>
      <c r="FO1235" s="4"/>
      <c r="FP1235" s="4"/>
      <c r="FQ1235" s="4"/>
      <c r="FR1235" s="4"/>
      <c r="FS1235" s="4"/>
      <c r="FT1235" s="4"/>
      <c r="FU1235" s="4"/>
      <c r="FV1235" s="4"/>
      <c r="FW1235" s="4"/>
      <c r="FX1235" s="4"/>
      <c r="FY1235" s="4"/>
      <c r="FZ1235" s="4"/>
      <c r="GA1235" s="4"/>
      <c r="GB1235" s="4"/>
      <c r="GC1235" s="4"/>
      <c r="GD1235" s="4"/>
      <c r="GE1235" s="4"/>
      <c r="GF1235" s="4"/>
      <c r="GG1235" s="4"/>
      <c r="GH1235" s="4"/>
      <c r="GI1235" s="4"/>
      <c r="GJ1235" s="4"/>
      <c r="GK1235" s="4"/>
      <c r="GL1235" s="4"/>
      <c r="GM1235" s="4"/>
      <c r="GN1235" s="4"/>
      <c r="GO1235" s="4"/>
      <c r="GP1235" s="4"/>
      <c r="GQ1235" s="4"/>
      <c r="GR1235" s="4"/>
      <c r="GS1235" s="4"/>
      <c r="GT1235" s="4"/>
      <c r="GU1235" s="4"/>
      <c r="GV1235" s="4"/>
      <c r="GW1235" s="4"/>
      <c r="GX1235" s="4"/>
    </row>
    <row r="1236" spans="1:206" s="3" customFormat="1" x14ac:dyDescent="0.25">
      <c r="A1236" s="15"/>
      <c r="B1236" s="59"/>
      <c r="C1236" s="60"/>
      <c r="D1236" s="17"/>
      <c r="E1236" s="17"/>
      <c r="F1236" s="17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  <c r="BK1236" s="4"/>
      <c r="BL1236" s="4"/>
      <c r="BM1236" s="4"/>
      <c r="BN1236" s="4"/>
      <c r="BO1236" s="4"/>
      <c r="BP1236" s="4"/>
      <c r="BQ1236" s="4"/>
      <c r="BR1236" s="4"/>
      <c r="BS1236" s="4"/>
      <c r="BT1236" s="4"/>
      <c r="BU1236" s="4"/>
      <c r="BV1236" s="4"/>
      <c r="BW1236" s="4"/>
      <c r="BX1236" s="4"/>
      <c r="BY1236" s="4"/>
      <c r="BZ1236" s="4"/>
      <c r="CA1236" s="4"/>
      <c r="CB1236" s="4"/>
      <c r="CC1236" s="4"/>
      <c r="CD1236" s="4"/>
      <c r="CE1236" s="4"/>
      <c r="CF1236" s="4"/>
      <c r="CG1236" s="4"/>
      <c r="CH1236" s="4"/>
      <c r="CI1236" s="4"/>
      <c r="CJ1236" s="4"/>
      <c r="CK1236" s="4"/>
      <c r="CL1236" s="4"/>
      <c r="CM1236" s="4"/>
      <c r="CN1236" s="4"/>
      <c r="CO1236" s="4"/>
      <c r="CP1236" s="4"/>
      <c r="CQ1236" s="4"/>
      <c r="CR1236" s="4"/>
      <c r="CS1236" s="4"/>
      <c r="CT1236" s="4"/>
      <c r="CU1236" s="4"/>
      <c r="CV1236" s="4"/>
      <c r="CW1236" s="4"/>
      <c r="CX1236" s="4"/>
      <c r="CY1236" s="4"/>
      <c r="CZ1236" s="4"/>
      <c r="DA1236" s="4"/>
      <c r="DB1236" s="4"/>
      <c r="DC1236" s="4"/>
      <c r="DD1236" s="4"/>
      <c r="DE1236" s="4"/>
      <c r="DF1236" s="4"/>
      <c r="DG1236" s="4"/>
      <c r="DH1236" s="4"/>
      <c r="DI1236" s="4"/>
      <c r="DJ1236" s="4"/>
      <c r="DK1236" s="4"/>
      <c r="DL1236" s="4"/>
      <c r="DM1236" s="4"/>
      <c r="DN1236" s="4"/>
      <c r="DO1236" s="4"/>
      <c r="DP1236" s="4"/>
      <c r="DQ1236" s="4"/>
      <c r="DR1236" s="4"/>
      <c r="DS1236" s="4"/>
      <c r="DT1236" s="4"/>
      <c r="DU1236" s="4"/>
      <c r="DV1236" s="4"/>
      <c r="DW1236" s="4"/>
      <c r="DX1236" s="4"/>
      <c r="DY1236" s="4"/>
      <c r="DZ1236" s="4"/>
      <c r="EA1236" s="4"/>
      <c r="EB1236" s="4"/>
      <c r="EC1236" s="4"/>
      <c r="ED1236" s="4"/>
      <c r="EE1236" s="4"/>
      <c r="EF1236" s="4"/>
      <c r="EG1236" s="4"/>
      <c r="EH1236" s="4"/>
      <c r="EI1236" s="4"/>
      <c r="EJ1236" s="4"/>
      <c r="EK1236" s="4"/>
      <c r="EL1236" s="4"/>
      <c r="EM1236" s="4"/>
      <c r="EN1236" s="4"/>
      <c r="EO1236" s="4"/>
      <c r="EP1236" s="4"/>
      <c r="EQ1236" s="4"/>
      <c r="ER1236" s="4"/>
      <c r="ES1236" s="4"/>
      <c r="ET1236" s="4"/>
      <c r="EU1236" s="4"/>
      <c r="EV1236" s="4"/>
      <c r="EW1236" s="4"/>
      <c r="EX1236" s="4"/>
      <c r="EY1236" s="4"/>
      <c r="EZ1236" s="4"/>
      <c r="FA1236" s="4"/>
      <c r="FB1236" s="4"/>
      <c r="FC1236" s="4"/>
      <c r="FD1236" s="4"/>
      <c r="FE1236" s="4"/>
      <c r="FF1236" s="4"/>
      <c r="FG1236" s="4"/>
      <c r="FH1236" s="4"/>
      <c r="FI1236" s="4"/>
      <c r="FJ1236" s="4"/>
      <c r="FK1236" s="4"/>
      <c r="FL1236" s="4"/>
      <c r="FM1236" s="4"/>
      <c r="FN1236" s="4"/>
      <c r="FO1236" s="4"/>
      <c r="FP1236" s="4"/>
      <c r="FQ1236" s="4"/>
      <c r="FR1236" s="4"/>
      <c r="FS1236" s="4"/>
      <c r="FT1236" s="4"/>
      <c r="FU1236" s="4"/>
      <c r="FV1236" s="4"/>
      <c r="FW1236" s="4"/>
      <c r="FX1236" s="4"/>
      <c r="FY1236" s="4"/>
      <c r="FZ1236" s="4"/>
      <c r="GA1236" s="4"/>
      <c r="GB1236" s="4"/>
      <c r="GC1236" s="4"/>
      <c r="GD1236" s="4"/>
      <c r="GE1236" s="4"/>
      <c r="GF1236" s="4"/>
      <c r="GG1236" s="4"/>
      <c r="GH1236" s="4"/>
      <c r="GI1236" s="4"/>
      <c r="GJ1236" s="4"/>
      <c r="GK1236" s="4"/>
      <c r="GL1236" s="4"/>
      <c r="GM1236" s="4"/>
      <c r="GN1236" s="4"/>
      <c r="GO1236" s="4"/>
      <c r="GP1236" s="4"/>
      <c r="GQ1236" s="4"/>
      <c r="GR1236" s="4"/>
      <c r="GS1236" s="4"/>
      <c r="GT1236" s="4"/>
      <c r="GU1236" s="4"/>
      <c r="GV1236" s="4"/>
      <c r="GW1236" s="4"/>
      <c r="GX1236" s="4"/>
    </row>
    <row r="1237" spans="1:206" s="3" customFormat="1" x14ac:dyDescent="0.25">
      <c r="A1237" s="15"/>
      <c r="B1237" s="59"/>
      <c r="C1237" s="60"/>
      <c r="D1237" s="17"/>
      <c r="E1237" s="17"/>
      <c r="F1237" s="17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  <c r="BK1237" s="4"/>
      <c r="BL1237" s="4"/>
      <c r="BM1237" s="4"/>
      <c r="BN1237" s="4"/>
      <c r="BO1237" s="4"/>
      <c r="BP1237" s="4"/>
      <c r="BQ1237" s="4"/>
      <c r="BR1237" s="4"/>
      <c r="BS1237" s="4"/>
      <c r="BT1237" s="4"/>
      <c r="BU1237" s="4"/>
      <c r="BV1237" s="4"/>
      <c r="BW1237" s="4"/>
      <c r="BX1237" s="4"/>
      <c r="BY1237" s="4"/>
      <c r="BZ1237" s="4"/>
      <c r="CA1237" s="4"/>
      <c r="CB1237" s="4"/>
      <c r="CC1237" s="4"/>
      <c r="CD1237" s="4"/>
      <c r="CE1237" s="4"/>
      <c r="CF1237" s="4"/>
      <c r="CG1237" s="4"/>
      <c r="CH1237" s="4"/>
      <c r="CI1237" s="4"/>
      <c r="CJ1237" s="4"/>
      <c r="CK1237" s="4"/>
      <c r="CL1237" s="4"/>
      <c r="CM1237" s="4"/>
      <c r="CN1237" s="4"/>
      <c r="CO1237" s="4"/>
      <c r="CP1237" s="4"/>
      <c r="CQ1237" s="4"/>
      <c r="CR1237" s="4"/>
      <c r="CS1237" s="4"/>
      <c r="CT1237" s="4"/>
      <c r="CU1237" s="4"/>
      <c r="CV1237" s="4"/>
      <c r="CW1237" s="4"/>
      <c r="CX1237" s="4"/>
      <c r="CY1237" s="4"/>
      <c r="CZ1237" s="4"/>
      <c r="DA1237" s="4"/>
      <c r="DB1237" s="4"/>
      <c r="DC1237" s="4"/>
      <c r="DD1237" s="4"/>
      <c r="DE1237" s="4"/>
      <c r="DF1237" s="4"/>
      <c r="DG1237" s="4"/>
      <c r="DH1237" s="4"/>
      <c r="DI1237" s="4"/>
      <c r="DJ1237" s="4"/>
      <c r="DK1237" s="4"/>
      <c r="DL1237" s="4"/>
      <c r="DM1237" s="4"/>
      <c r="DN1237" s="4"/>
      <c r="DO1237" s="4"/>
      <c r="DP1237" s="4"/>
      <c r="DQ1237" s="4"/>
      <c r="DR1237" s="4"/>
      <c r="DS1237" s="4"/>
      <c r="DT1237" s="4"/>
      <c r="DU1237" s="4"/>
      <c r="DV1237" s="4"/>
      <c r="DW1237" s="4"/>
      <c r="DX1237" s="4"/>
      <c r="DY1237" s="4"/>
      <c r="DZ1237" s="4"/>
      <c r="EA1237" s="4"/>
      <c r="EB1237" s="4"/>
      <c r="EC1237" s="4"/>
      <c r="ED1237" s="4"/>
      <c r="EE1237" s="4"/>
      <c r="EF1237" s="4"/>
      <c r="EG1237" s="4"/>
      <c r="EH1237" s="4"/>
      <c r="EI1237" s="4"/>
      <c r="EJ1237" s="4"/>
      <c r="EK1237" s="4"/>
      <c r="EL1237" s="4"/>
      <c r="EM1237" s="4"/>
      <c r="EN1237" s="4"/>
      <c r="EO1237" s="4"/>
      <c r="EP1237" s="4"/>
      <c r="EQ1237" s="4"/>
      <c r="ER1237" s="4"/>
      <c r="ES1237" s="4"/>
      <c r="ET1237" s="4"/>
      <c r="EU1237" s="4"/>
      <c r="EV1237" s="4"/>
      <c r="EW1237" s="4"/>
      <c r="EX1237" s="4"/>
      <c r="EY1237" s="4"/>
      <c r="EZ1237" s="4"/>
      <c r="FA1237" s="4"/>
      <c r="FB1237" s="4"/>
      <c r="FC1237" s="4"/>
      <c r="FD1237" s="4"/>
      <c r="FE1237" s="4"/>
      <c r="FF1237" s="4"/>
      <c r="FG1237" s="4"/>
      <c r="FH1237" s="4"/>
      <c r="FI1237" s="4"/>
      <c r="FJ1237" s="4"/>
      <c r="FK1237" s="4"/>
      <c r="FL1237" s="4"/>
      <c r="FM1237" s="4"/>
      <c r="FN1237" s="4"/>
      <c r="FO1237" s="4"/>
      <c r="FP1237" s="4"/>
      <c r="FQ1237" s="4"/>
      <c r="FR1237" s="4"/>
      <c r="FS1237" s="4"/>
      <c r="FT1237" s="4"/>
      <c r="FU1237" s="4"/>
      <c r="FV1237" s="4"/>
      <c r="FW1237" s="4"/>
      <c r="FX1237" s="4"/>
      <c r="FY1237" s="4"/>
      <c r="FZ1237" s="4"/>
      <c r="GA1237" s="4"/>
      <c r="GB1237" s="4"/>
      <c r="GC1237" s="4"/>
      <c r="GD1237" s="4"/>
      <c r="GE1237" s="4"/>
      <c r="GF1237" s="4"/>
      <c r="GG1237" s="4"/>
      <c r="GH1237" s="4"/>
      <c r="GI1237" s="4"/>
      <c r="GJ1237" s="4"/>
      <c r="GK1237" s="4"/>
      <c r="GL1237" s="4"/>
      <c r="GM1237" s="4"/>
      <c r="GN1237" s="4"/>
      <c r="GO1237" s="4"/>
      <c r="GP1237" s="4"/>
      <c r="GQ1237" s="4"/>
      <c r="GR1237" s="4"/>
      <c r="GS1237" s="4"/>
      <c r="GT1237" s="4"/>
      <c r="GU1237" s="4"/>
      <c r="GV1237" s="4"/>
      <c r="GW1237" s="4"/>
      <c r="GX1237" s="4"/>
    </row>
    <row r="1238" spans="1:206" s="3" customFormat="1" x14ac:dyDescent="0.25">
      <c r="A1238" s="15"/>
      <c r="B1238" s="59"/>
      <c r="C1238" s="60"/>
      <c r="D1238" s="17"/>
      <c r="E1238" s="17"/>
      <c r="F1238" s="17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  <c r="BK1238" s="4"/>
      <c r="BL1238" s="4"/>
      <c r="BM1238" s="4"/>
      <c r="BN1238" s="4"/>
      <c r="BO1238" s="4"/>
      <c r="BP1238" s="4"/>
      <c r="BQ1238" s="4"/>
      <c r="BR1238" s="4"/>
      <c r="BS1238" s="4"/>
      <c r="BT1238" s="4"/>
      <c r="BU1238" s="4"/>
      <c r="BV1238" s="4"/>
      <c r="BW1238" s="4"/>
      <c r="BX1238" s="4"/>
      <c r="BY1238" s="4"/>
      <c r="BZ1238" s="4"/>
      <c r="CA1238" s="4"/>
      <c r="CB1238" s="4"/>
      <c r="CC1238" s="4"/>
      <c r="CD1238" s="4"/>
      <c r="CE1238" s="4"/>
      <c r="CF1238" s="4"/>
      <c r="CG1238" s="4"/>
      <c r="CH1238" s="4"/>
      <c r="CI1238" s="4"/>
      <c r="CJ1238" s="4"/>
      <c r="CK1238" s="4"/>
      <c r="CL1238" s="4"/>
      <c r="CM1238" s="4"/>
      <c r="CN1238" s="4"/>
      <c r="CO1238" s="4"/>
      <c r="CP1238" s="4"/>
      <c r="CQ1238" s="4"/>
      <c r="CR1238" s="4"/>
      <c r="CS1238" s="4"/>
      <c r="CT1238" s="4"/>
      <c r="CU1238" s="4"/>
      <c r="CV1238" s="4"/>
      <c r="CW1238" s="4"/>
      <c r="CX1238" s="4"/>
      <c r="CY1238" s="4"/>
      <c r="CZ1238" s="4"/>
      <c r="DA1238" s="4"/>
      <c r="DB1238" s="4"/>
      <c r="DC1238" s="4"/>
      <c r="DD1238" s="4"/>
      <c r="DE1238" s="4"/>
      <c r="DF1238" s="4"/>
      <c r="DG1238" s="4"/>
      <c r="DH1238" s="4"/>
      <c r="DI1238" s="4"/>
      <c r="DJ1238" s="4"/>
      <c r="DK1238" s="4"/>
      <c r="DL1238" s="4"/>
      <c r="DM1238" s="4"/>
      <c r="DN1238" s="4"/>
      <c r="DO1238" s="4"/>
      <c r="DP1238" s="4"/>
      <c r="DQ1238" s="4"/>
      <c r="DR1238" s="4"/>
      <c r="DS1238" s="4"/>
      <c r="DT1238" s="4"/>
      <c r="DU1238" s="4"/>
      <c r="DV1238" s="4"/>
      <c r="DW1238" s="4"/>
      <c r="DX1238" s="4"/>
      <c r="DY1238" s="4"/>
      <c r="DZ1238" s="4"/>
      <c r="EA1238" s="4"/>
      <c r="EB1238" s="4"/>
      <c r="EC1238" s="4"/>
      <c r="ED1238" s="4"/>
      <c r="EE1238" s="4"/>
      <c r="EF1238" s="4"/>
      <c r="EG1238" s="4"/>
      <c r="EH1238" s="4"/>
      <c r="EI1238" s="4"/>
      <c r="EJ1238" s="4"/>
      <c r="EK1238" s="4"/>
      <c r="EL1238" s="4"/>
      <c r="EM1238" s="4"/>
      <c r="EN1238" s="4"/>
      <c r="EO1238" s="4"/>
      <c r="EP1238" s="4"/>
      <c r="EQ1238" s="4"/>
      <c r="ER1238" s="4"/>
      <c r="ES1238" s="4"/>
      <c r="ET1238" s="4"/>
      <c r="EU1238" s="4"/>
      <c r="EV1238" s="4"/>
      <c r="EW1238" s="4"/>
      <c r="EX1238" s="4"/>
      <c r="EY1238" s="4"/>
      <c r="EZ1238" s="4"/>
      <c r="FA1238" s="4"/>
      <c r="FB1238" s="4"/>
      <c r="FC1238" s="4"/>
      <c r="FD1238" s="4"/>
      <c r="FE1238" s="4"/>
      <c r="FF1238" s="4"/>
      <c r="FG1238" s="4"/>
      <c r="FH1238" s="4"/>
      <c r="FI1238" s="4"/>
      <c r="FJ1238" s="4"/>
      <c r="FK1238" s="4"/>
      <c r="FL1238" s="4"/>
      <c r="FM1238" s="4"/>
      <c r="FN1238" s="4"/>
      <c r="FO1238" s="4"/>
      <c r="FP1238" s="4"/>
      <c r="FQ1238" s="4"/>
      <c r="FR1238" s="4"/>
      <c r="FS1238" s="4"/>
      <c r="FT1238" s="4"/>
      <c r="FU1238" s="4"/>
      <c r="FV1238" s="4"/>
      <c r="FW1238" s="4"/>
      <c r="FX1238" s="4"/>
      <c r="FY1238" s="4"/>
      <c r="FZ1238" s="4"/>
      <c r="GA1238" s="4"/>
      <c r="GB1238" s="4"/>
      <c r="GC1238" s="4"/>
      <c r="GD1238" s="4"/>
      <c r="GE1238" s="4"/>
      <c r="GF1238" s="4"/>
      <c r="GG1238" s="4"/>
      <c r="GH1238" s="4"/>
      <c r="GI1238" s="4"/>
      <c r="GJ1238" s="4"/>
      <c r="GK1238" s="4"/>
      <c r="GL1238" s="4"/>
      <c r="GM1238" s="4"/>
      <c r="GN1238" s="4"/>
      <c r="GO1238" s="4"/>
      <c r="GP1238" s="4"/>
      <c r="GQ1238" s="4"/>
      <c r="GR1238" s="4"/>
      <c r="GS1238" s="4"/>
      <c r="GT1238" s="4"/>
      <c r="GU1238" s="4"/>
      <c r="GV1238" s="4"/>
      <c r="GW1238" s="4"/>
      <c r="GX1238" s="4"/>
    </row>
    <row r="1239" spans="1:206" s="3" customFormat="1" x14ac:dyDescent="0.25">
      <c r="A1239" s="15"/>
      <c r="B1239" s="59"/>
      <c r="C1239" s="60"/>
      <c r="D1239" s="17"/>
      <c r="E1239" s="17"/>
      <c r="F1239" s="17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  <c r="BK1239" s="4"/>
      <c r="BL1239" s="4"/>
      <c r="BM1239" s="4"/>
      <c r="BN1239" s="4"/>
      <c r="BO1239" s="4"/>
      <c r="BP1239" s="4"/>
      <c r="BQ1239" s="4"/>
      <c r="BR1239" s="4"/>
      <c r="BS1239" s="4"/>
      <c r="BT1239" s="4"/>
      <c r="BU1239" s="4"/>
      <c r="BV1239" s="4"/>
      <c r="BW1239" s="4"/>
      <c r="BX1239" s="4"/>
      <c r="BY1239" s="4"/>
      <c r="BZ1239" s="4"/>
      <c r="CA1239" s="4"/>
      <c r="CB1239" s="4"/>
      <c r="CC1239" s="4"/>
      <c r="CD1239" s="4"/>
      <c r="CE1239" s="4"/>
      <c r="CF1239" s="4"/>
      <c r="CG1239" s="4"/>
      <c r="CH1239" s="4"/>
      <c r="CI1239" s="4"/>
      <c r="CJ1239" s="4"/>
      <c r="CK1239" s="4"/>
      <c r="CL1239" s="4"/>
      <c r="CM1239" s="4"/>
      <c r="CN1239" s="4"/>
      <c r="CO1239" s="4"/>
      <c r="CP1239" s="4"/>
      <c r="CQ1239" s="4"/>
      <c r="CR1239" s="4"/>
      <c r="CS1239" s="4"/>
      <c r="CT1239" s="4"/>
      <c r="CU1239" s="4"/>
      <c r="CV1239" s="4"/>
      <c r="CW1239" s="4"/>
      <c r="CX1239" s="4"/>
      <c r="CY1239" s="4"/>
      <c r="CZ1239" s="4"/>
      <c r="DA1239" s="4"/>
      <c r="DB1239" s="4"/>
      <c r="DC1239" s="4"/>
      <c r="DD1239" s="4"/>
      <c r="DE1239" s="4"/>
      <c r="DF1239" s="4"/>
      <c r="DG1239" s="4"/>
      <c r="DH1239" s="4"/>
      <c r="DI1239" s="4"/>
      <c r="DJ1239" s="4"/>
      <c r="DK1239" s="4"/>
      <c r="DL1239" s="4"/>
      <c r="DM1239" s="4"/>
      <c r="DN1239" s="4"/>
      <c r="DO1239" s="4"/>
      <c r="DP1239" s="4"/>
      <c r="DQ1239" s="4"/>
      <c r="DR1239" s="4"/>
      <c r="DS1239" s="4"/>
      <c r="DT1239" s="4"/>
      <c r="DU1239" s="4"/>
      <c r="DV1239" s="4"/>
      <c r="DW1239" s="4"/>
      <c r="DX1239" s="4"/>
      <c r="DY1239" s="4"/>
      <c r="DZ1239" s="4"/>
      <c r="EA1239" s="4"/>
      <c r="EB1239" s="4"/>
      <c r="EC1239" s="4"/>
      <c r="ED1239" s="4"/>
      <c r="EE1239" s="4"/>
      <c r="EF1239" s="4"/>
      <c r="EG1239" s="4"/>
      <c r="EH1239" s="4"/>
      <c r="EI1239" s="4"/>
      <c r="EJ1239" s="4"/>
      <c r="EK1239" s="4"/>
      <c r="EL1239" s="4"/>
      <c r="EM1239" s="4"/>
      <c r="EN1239" s="4"/>
      <c r="EO1239" s="4"/>
      <c r="EP1239" s="4"/>
      <c r="EQ1239" s="4"/>
      <c r="ER1239" s="4"/>
      <c r="ES1239" s="4"/>
      <c r="ET1239" s="4"/>
      <c r="EU1239" s="4"/>
      <c r="EV1239" s="4"/>
      <c r="EW1239" s="4"/>
      <c r="EX1239" s="4"/>
      <c r="EY1239" s="4"/>
      <c r="EZ1239" s="4"/>
      <c r="FA1239" s="4"/>
      <c r="FB1239" s="4"/>
      <c r="FC1239" s="4"/>
      <c r="FD1239" s="4"/>
      <c r="FE1239" s="4"/>
      <c r="FF1239" s="4"/>
      <c r="FG1239" s="4"/>
      <c r="FH1239" s="4"/>
      <c r="FI1239" s="4"/>
      <c r="FJ1239" s="4"/>
      <c r="FK1239" s="4"/>
      <c r="FL1239" s="4"/>
      <c r="FM1239" s="4"/>
      <c r="FN1239" s="4"/>
      <c r="FO1239" s="4"/>
      <c r="FP1239" s="4"/>
      <c r="FQ1239" s="4"/>
      <c r="FR1239" s="4"/>
      <c r="FS1239" s="4"/>
      <c r="FT1239" s="4"/>
      <c r="FU1239" s="4"/>
      <c r="FV1239" s="4"/>
      <c r="FW1239" s="4"/>
      <c r="FX1239" s="4"/>
      <c r="FY1239" s="4"/>
      <c r="FZ1239" s="4"/>
      <c r="GA1239" s="4"/>
      <c r="GB1239" s="4"/>
      <c r="GC1239" s="4"/>
      <c r="GD1239" s="4"/>
      <c r="GE1239" s="4"/>
      <c r="GF1239" s="4"/>
      <c r="GG1239" s="4"/>
      <c r="GH1239" s="4"/>
      <c r="GI1239" s="4"/>
      <c r="GJ1239" s="4"/>
      <c r="GK1239" s="4"/>
      <c r="GL1239" s="4"/>
      <c r="GM1239" s="4"/>
      <c r="GN1239" s="4"/>
      <c r="GO1239" s="4"/>
      <c r="GP1239" s="4"/>
      <c r="GQ1239" s="4"/>
      <c r="GR1239" s="4"/>
      <c r="GS1239" s="4"/>
      <c r="GT1239" s="4"/>
      <c r="GU1239" s="4"/>
      <c r="GV1239" s="4"/>
      <c r="GW1239" s="4"/>
      <c r="GX1239" s="4"/>
    </row>
    <row r="1240" spans="1:206" s="3" customFormat="1" x14ac:dyDescent="0.25">
      <c r="A1240" s="15"/>
      <c r="B1240" s="59"/>
      <c r="C1240" s="60"/>
      <c r="D1240" s="17"/>
      <c r="E1240" s="17"/>
      <c r="F1240" s="17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  <c r="BK1240" s="4"/>
      <c r="BL1240" s="4"/>
      <c r="BM1240" s="4"/>
      <c r="BN1240" s="4"/>
      <c r="BO1240" s="4"/>
      <c r="BP1240" s="4"/>
      <c r="BQ1240" s="4"/>
      <c r="BR1240" s="4"/>
      <c r="BS1240" s="4"/>
      <c r="BT1240" s="4"/>
      <c r="BU1240" s="4"/>
      <c r="BV1240" s="4"/>
      <c r="BW1240" s="4"/>
      <c r="BX1240" s="4"/>
      <c r="BY1240" s="4"/>
      <c r="BZ1240" s="4"/>
      <c r="CA1240" s="4"/>
      <c r="CB1240" s="4"/>
      <c r="CC1240" s="4"/>
      <c r="CD1240" s="4"/>
      <c r="CE1240" s="4"/>
      <c r="CF1240" s="4"/>
      <c r="CG1240" s="4"/>
      <c r="CH1240" s="4"/>
      <c r="CI1240" s="4"/>
      <c r="CJ1240" s="4"/>
      <c r="CK1240" s="4"/>
      <c r="CL1240" s="4"/>
      <c r="CM1240" s="4"/>
      <c r="CN1240" s="4"/>
      <c r="CO1240" s="4"/>
      <c r="CP1240" s="4"/>
      <c r="CQ1240" s="4"/>
      <c r="CR1240" s="4"/>
      <c r="CS1240" s="4"/>
      <c r="CT1240" s="4"/>
      <c r="CU1240" s="4"/>
      <c r="CV1240" s="4"/>
      <c r="CW1240" s="4"/>
      <c r="CX1240" s="4"/>
      <c r="CY1240" s="4"/>
      <c r="CZ1240" s="4"/>
      <c r="DA1240" s="4"/>
      <c r="DB1240" s="4"/>
      <c r="DC1240" s="4"/>
      <c r="DD1240" s="4"/>
      <c r="DE1240" s="4"/>
      <c r="DF1240" s="4"/>
      <c r="DG1240" s="4"/>
      <c r="DH1240" s="4"/>
      <c r="DI1240" s="4"/>
      <c r="DJ1240" s="4"/>
      <c r="DK1240" s="4"/>
      <c r="DL1240" s="4"/>
      <c r="DM1240" s="4"/>
      <c r="DN1240" s="4"/>
      <c r="DO1240" s="4"/>
      <c r="DP1240" s="4"/>
      <c r="DQ1240" s="4"/>
      <c r="DR1240" s="4"/>
      <c r="DS1240" s="4"/>
      <c r="DT1240" s="4"/>
      <c r="DU1240" s="4"/>
      <c r="DV1240" s="4"/>
      <c r="DW1240" s="4"/>
      <c r="DX1240" s="4"/>
      <c r="DY1240" s="4"/>
      <c r="DZ1240" s="4"/>
      <c r="EA1240" s="4"/>
      <c r="EB1240" s="4"/>
      <c r="EC1240" s="4"/>
      <c r="ED1240" s="4"/>
      <c r="EE1240" s="4"/>
      <c r="EF1240" s="4"/>
      <c r="EG1240" s="4"/>
      <c r="EH1240" s="4"/>
      <c r="EI1240" s="4"/>
      <c r="EJ1240" s="4"/>
      <c r="EK1240" s="4"/>
      <c r="EL1240" s="4"/>
      <c r="EM1240" s="4"/>
      <c r="EN1240" s="4"/>
      <c r="EO1240" s="4"/>
      <c r="EP1240" s="4"/>
      <c r="EQ1240" s="4"/>
      <c r="ER1240" s="4"/>
      <c r="ES1240" s="4"/>
      <c r="ET1240" s="4"/>
      <c r="EU1240" s="4"/>
      <c r="EV1240" s="4"/>
      <c r="EW1240" s="4"/>
      <c r="EX1240" s="4"/>
      <c r="EY1240" s="4"/>
      <c r="EZ1240" s="4"/>
      <c r="FA1240" s="4"/>
      <c r="FB1240" s="4"/>
      <c r="FC1240" s="4"/>
      <c r="FD1240" s="4"/>
      <c r="FE1240" s="4"/>
      <c r="FF1240" s="4"/>
      <c r="FG1240" s="4"/>
      <c r="FH1240" s="4"/>
      <c r="FI1240" s="4"/>
      <c r="FJ1240" s="4"/>
      <c r="FK1240" s="4"/>
      <c r="FL1240" s="4"/>
      <c r="FM1240" s="4"/>
      <c r="FN1240" s="4"/>
      <c r="FO1240" s="4"/>
      <c r="FP1240" s="4"/>
      <c r="FQ1240" s="4"/>
      <c r="FR1240" s="4"/>
      <c r="FS1240" s="4"/>
      <c r="FT1240" s="4"/>
      <c r="FU1240" s="4"/>
      <c r="FV1240" s="4"/>
      <c r="FW1240" s="4"/>
      <c r="FX1240" s="4"/>
      <c r="FY1240" s="4"/>
      <c r="FZ1240" s="4"/>
      <c r="GA1240" s="4"/>
      <c r="GB1240" s="4"/>
      <c r="GC1240" s="4"/>
      <c r="GD1240" s="4"/>
      <c r="GE1240" s="4"/>
      <c r="GF1240" s="4"/>
      <c r="GG1240" s="4"/>
      <c r="GH1240" s="4"/>
      <c r="GI1240" s="4"/>
      <c r="GJ1240" s="4"/>
      <c r="GK1240" s="4"/>
      <c r="GL1240" s="4"/>
      <c r="GM1240" s="4"/>
      <c r="GN1240" s="4"/>
      <c r="GO1240" s="4"/>
      <c r="GP1240" s="4"/>
      <c r="GQ1240" s="4"/>
      <c r="GR1240" s="4"/>
      <c r="GS1240" s="4"/>
      <c r="GT1240" s="4"/>
      <c r="GU1240" s="4"/>
      <c r="GV1240" s="4"/>
      <c r="GW1240" s="4"/>
      <c r="GX1240" s="4"/>
    </row>
    <row r="1241" spans="1:206" s="3" customFormat="1" x14ac:dyDescent="0.25">
      <c r="A1241" s="15"/>
      <c r="B1241" s="59"/>
      <c r="C1241" s="60"/>
      <c r="D1241" s="17"/>
      <c r="E1241" s="17"/>
      <c r="F1241" s="17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  <c r="BK1241" s="4"/>
      <c r="BL1241" s="4"/>
      <c r="BM1241" s="4"/>
      <c r="BN1241" s="4"/>
      <c r="BO1241" s="4"/>
      <c r="BP1241" s="4"/>
      <c r="BQ1241" s="4"/>
      <c r="BR1241" s="4"/>
      <c r="BS1241" s="4"/>
      <c r="BT1241" s="4"/>
      <c r="BU1241" s="4"/>
      <c r="BV1241" s="4"/>
      <c r="BW1241" s="4"/>
      <c r="BX1241" s="4"/>
      <c r="BY1241" s="4"/>
      <c r="BZ1241" s="4"/>
      <c r="CA1241" s="4"/>
      <c r="CB1241" s="4"/>
      <c r="CC1241" s="4"/>
      <c r="CD1241" s="4"/>
      <c r="CE1241" s="4"/>
      <c r="CF1241" s="4"/>
      <c r="CG1241" s="4"/>
      <c r="CH1241" s="4"/>
      <c r="CI1241" s="4"/>
      <c r="CJ1241" s="4"/>
      <c r="CK1241" s="4"/>
      <c r="CL1241" s="4"/>
      <c r="CM1241" s="4"/>
      <c r="CN1241" s="4"/>
      <c r="CO1241" s="4"/>
      <c r="CP1241" s="4"/>
      <c r="CQ1241" s="4"/>
      <c r="CR1241" s="4"/>
      <c r="CS1241" s="4"/>
      <c r="CT1241" s="4"/>
      <c r="CU1241" s="4"/>
      <c r="CV1241" s="4"/>
      <c r="CW1241" s="4"/>
      <c r="CX1241" s="4"/>
      <c r="CY1241" s="4"/>
      <c r="CZ1241" s="4"/>
      <c r="DA1241" s="4"/>
      <c r="DB1241" s="4"/>
      <c r="DC1241" s="4"/>
      <c r="DD1241" s="4"/>
      <c r="DE1241" s="4"/>
      <c r="DF1241" s="4"/>
      <c r="DG1241" s="4"/>
      <c r="DH1241" s="4"/>
      <c r="DI1241" s="4"/>
      <c r="DJ1241" s="4"/>
      <c r="DK1241" s="4"/>
      <c r="DL1241" s="4"/>
      <c r="DM1241" s="4"/>
      <c r="DN1241" s="4"/>
      <c r="DO1241" s="4"/>
      <c r="DP1241" s="4"/>
      <c r="DQ1241" s="4"/>
      <c r="DR1241" s="4"/>
      <c r="DS1241" s="4"/>
      <c r="DT1241" s="4"/>
      <c r="DU1241" s="4"/>
      <c r="DV1241" s="4"/>
      <c r="DW1241" s="4"/>
      <c r="DX1241" s="4"/>
      <c r="DY1241" s="4"/>
      <c r="DZ1241" s="4"/>
      <c r="EA1241" s="4"/>
      <c r="EB1241" s="4"/>
      <c r="EC1241" s="4"/>
      <c r="ED1241" s="4"/>
      <c r="EE1241" s="4"/>
      <c r="EF1241" s="4"/>
      <c r="EG1241" s="4"/>
      <c r="EH1241" s="4"/>
      <c r="EI1241" s="4"/>
      <c r="EJ1241" s="4"/>
      <c r="EK1241" s="4"/>
      <c r="EL1241" s="4"/>
      <c r="EM1241" s="4"/>
      <c r="EN1241" s="4"/>
      <c r="EO1241" s="4"/>
      <c r="EP1241" s="4"/>
      <c r="EQ1241" s="4"/>
      <c r="ER1241" s="4"/>
      <c r="ES1241" s="4"/>
      <c r="ET1241" s="4"/>
      <c r="EU1241" s="4"/>
      <c r="EV1241" s="4"/>
      <c r="EW1241" s="4"/>
      <c r="EX1241" s="4"/>
      <c r="EY1241" s="4"/>
      <c r="EZ1241" s="4"/>
      <c r="FA1241" s="4"/>
      <c r="FB1241" s="4"/>
      <c r="FC1241" s="4"/>
      <c r="FD1241" s="4"/>
      <c r="FE1241" s="4"/>
      <c r="FF1241" s="4"/>
      <c r="FG1241" s="4"/>
      <c r="FH1241" s="4"/>
      <c r="FI1241" s="4"/>
      <c r="FJ1241" s="4"/>
      <c r="FK1241" s="4"/>
      <c r="FL1241" s="4"/>
      <c r="FM1241" s="4"/>
      <c r="FN1241" s="4"/>
      <c r="FO1241" s="4"/>
      <c r="FP1241" s="4"/>
      <c r="FQ1241" s="4"/>
      <c r="FR1241" s="4"/>
      <c r="FS1241" s="4"/>
      <c r="FT1241" s="4"/>
      <c r="FU1241" s="4"/>
      <c r="FV1241" s="4"/>
      <c r="FW1241" s="4"/>
      <c r="FX1241" s="4"/>
      <c r="FY1241" s="4"/>
      <c r="FZ1241" s="4"/>
      <c r="GA1241" s="4"/>
      <c r="GB1241" s="4"/>
      <c r="GC1241" s="4"/>
      <c r="GD1241" s="4"/>
      <c r="GE1241" s="4"/>
      <c r="GF1241" s="4"/>
      <c r="GG1241" s="4"/>
      <c r="GH1241" s="4"/>
      <c r="GI1241" s="4"/>
      <c r="GJ1241" s="4"/>
      <c r="GK1241" s="4"/>
      <c r="GL1241" s="4"/>
      <c r="GM1241" s="4"/>
      <c r="GN1241" s="4"/>
      <c r="GO1241" s="4"/>
      <c r="GP1241" s="4"/>
      <c r="GQ1241" s="4"/>
      <c r="GR1241" s="4"/>
      <c r="GS1241" s="4"/>
      <c r="GT1241" s="4"/>
      <c r="GU1241" s="4"/>
      <c r="GV1241" s="4"/>
      <c r="GW1241" s="4"/>
      <c r="GX1241" s="4"/>
    </row>
    <row r="1242" spans="1:206" s="3" customFormat="1" x14ac:dyDescent="0.25">
      <c r="A1242" s="15"/>
      <c r="B1242" s="59"/>
      <c r="C1242" s="60"/>
      <c r="D1242" s="17"/>
      <c r="E1242" s="17"/>
      <c r="F1242" s="17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  <c r="BK1242" s="4"/>
      <c r="BL1242" s="4"/>
      <c r="BM1242" s="4"/>
      <c r="BN1242" s="4"/>
      <c r="BO1242" s="4"/>
      <c r="BP1242" s="4"/>
      <c r="BQ1242" s="4"/>
      <c r="BR1242" s="4"/>
      <c r="BS1242" s="4"/>
      <c r="BT1242" s="4"/>
      <c r="BU1242" s="4"/>
      <c r="BV1242" s="4"/>
      <c r="BW1242" s="4"/>
      <c r="BX1242" s="4"/>
      <c r="BY1242" s="4"/>
      <c r="BZ1242" s="4"/>
      <c r="CA1242" s="4"/>
      <c r="CB1242" s="4"/>
      <c r="CC1242" s="4"/>
      <c r="CD1242" s="4"/>
      <c r="CE1242" s="4"/>
      <c r="CF1242" s="4"/>
      <c r="CG1242" s="4"/>
      <c r="CH1242" s="4"/>
      <c r="CI1242" s="4"/>
      <c r="CJ1242" s="4"/>
      <c r="CK1242" s="4"/>
      <c r="CL1242" s="4"/>
      <c r="CM1242" s="4"/>
      <c r="CN1242" s="4"/>
      <c r="CO1242" s="4"/>
      <c r="CP1242" s="4"/>
      <c r="CQ1242" s="4"/>
      <c r="CR1242" s="4"/>
      <c r="CS1242" s="4"/>
      <c r="CT1242" s="4"/>
      <c r="CU1242" s="4"/>
      <c r="CV1242" s="4"/>
      <c r="CW1242" s="4"/>
      <c r="CX1242" s="4"/>
      <c r="CY1242" s="4"/>
      <c r="CZ1242" s="4"/>
      <c r="DA1242" s="4"/>
      <c r="DB1242" s="4"/>
      <c r="DC1242" s="4"/>
      <c r="DD1242" s="4"/>
      <c r="DE1242" s="4"/>
      <c r="DF1242" s="4"/>
      <c r="DG1242" s="4"/>
      <c r="DH1242" s="4"/>
      <c r="DI1242" s="4"/>
      <c r="DJ1242" s="4"/>
      <c r="DK1242" s="4"/>
      <c r="DL1242" s="4"/>
      <c r="DM1242" s="4"/>
      <c r="DN1242" s="4"/>
      <c r="DO1242" s="4"/>
      <c r="DP1242" s="4"/>
      <c r="DQ1242" s="4"/>
      <c r="DR1242" s="4"/>
      <c r="DS1242" s="4"/>
      <c r="DT1242" s="4"/>
      <c r="DU1242" s="4"/>
      <c r="DV1242" s="4"/>
      <c r="DW1242" s="4"/>
      <c r="DX1242" s="4"/>
      <c r="DY1242" s="4"/>
      <c r="DZ1242" s="4"/>
      <c r="EA1242" s="4"/>
      <c r="EB1242" s="4"/>
      <c r="EC1242" s="4"/>
      <c r="ED1242" s="4"/>
      <c r="EE1242" s="4"/>
      <c r="EF1242" s="4"/>
      <c r="EG1242" s="4"/>
      <c r="EH1242" s="4"/>
      <c r="EI1242" s="4"/>
      <c r="EJ1242" s="4"/>
      <c r="EK1242" s="4"/>
      <c r="EL1242" s="4"/>
      <c r="EM1242" s="4"/>
      <c r="EN1242" s="4"/>
      <c r="EO1242" s="4"/>
      <c r="EP1242" s="4"/>
      <c r="EQ1242" s="4"/>
      <c r="ER1242" s="4"/>
      <c r="ES1242" s="4"/>
      <c r="ET1242" s="4"/>
      <c r="EU1242" s="4"/>
      <c r="EV1242" s="4"/>
      <c r="EW1242" s="4"/>
      <c r="EX1242" s="4"/>
      <c r="EY1242" s="4"/>
      <c r="EZ1242" s="4"/>
      <c r="FA1242" s="4"/>
      <c r="FB1242" s="4"/>
      <c r="FC1242" s="4"/>
      <c r="FD1242" s="4"/>
      <c r="FE1242" s="4"/>
      <c r="FF1242" s="4"/>
      <c r="FG1242" s="4"/>
      <c r="FH1242" s="4"/>
      <c r="FI1242" s="4"/>
      <c r="FJ1242" s="4"/>
      <c r="FK1242" s="4"/>
      <c r="FL1242" s="4"/>
      <c r="FM1242" s="4"/>
      <c r="FN1242" s="4"/>
      <c r="FO1242" s="4"/>
      <c r="FP1242" s="4"/>
      <c r="FQ1242" s="4"/>
      <c r="FR1242" s="4"/>
      <c r="FS1242" s="4"/>
      <c r="FT1242" s="4"/>
      <c r="FU1242" s="4"/>
      <c r="FV1242" s="4"/>
      <c r="FW1242" s="4"/>
      <c r="FX1242" s="4"/>
      <c r="FY1242" s="4"/>
      <c r="FZ1242" s="4"/>
      <c r="GA1242" s="4"/>
      <c r="GB1242" s="4"/>
      <c r="GC1242" s="4"/>
      <c r="GD1242" s="4"/>
      <c r="GE1242" s="4"/>
      <c r="GF1242" s="4"/>
      <c r="GG1242" s="4"/>
      <c r="GH1242" s="4"/>
      <c r="GI1242" s="4"/>
      <c r="GJ1242" s="4"/>
      <c r="GK1242" s="4"/>
      <c r="GL1242" s="4"/>
      <c r="GM1242" s="4"/>
      <c r="GN1242" s="4"/>
      <c r="GO1242" s="4"/>
      <c r="GP1242" s="4"/>
      <c r="GQ1242" s="4"/>
      <c r="GR1242" s="4"/>
      <c r="GS1242" s="4"/>
      <c r="GT1242" s="4"/>
      <c r="GU1242" s="4"/>
      <c r="GV1242" s="4"/>
      <c r="GW1242" s="4"/>
      <c r="GX1242" s="4"/>
    </row>
    <row r="1243" spans="1:206" s="3" customFormat="1" x14ac:dyDescent="0.25">
      <c r="A1243" s="15"/>
      <c r="B1243" s="59"/>
      <c r="C1243" s="60"/>
      <c r="D1243" s="17"/>
      <c r="E1243" s="17"/>
      <c r="F1243" s="17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  <c r="BK1243" s="4"/>
      <c r="BL1243" s="4"/>
      <c r="BM1243" s="4"/>
      <c r="BN1243" s="4"/>
      <c r="BO1243" s="4"/>
      <c r="BP1243" s="4"/>
      <c r="BQ1243" s="4"/>
      <c r="BR1243" s="4"/>
      <c r="BS1243" s="4"/>
      <c r="BT1243" s="4"/>
      <c r="BU1243" s="4"/>
      <c r="BV1243" s="4"/>
      <c r="BW1243" s="4"/>
      <c r="BX1243" s="4"/>
      <c r="BY1243" s="4"/>
      <c r="BZ1243" s="4"/>
      <c r="CA1243" s="4"/>
      <c r="CB1243" s="4"/>
      <c r="CC1243" s="4"/>
      <c r="CD1243" s="4"/>
      <c r="CE1243" s="4"/>
      <c r="CF1243" s="4"/>
      <c r="CG1243" s="4"/>
      <c r="CH1243" s="4"/>
      <c r="CI1243" s="4"/>
      <c r="CJ1243" s="4"/>
      <c r="CK1243" s="4"/>
      <c r="CL1243" s="4"/>
      <c r="CM1243" s="4"/>
      <c r="CN1243" s="4"/>
      <c r="CO1243" s="4"/>
      <c r="CP1243" s="4"/>
      <c r="CQ1243" s="4"/>
      <c r="CR1243" s="4"/>
      <c r="CS1243" s="4"/>
      <c r="CT1243" s="4"/>
      <c r="CU1243" s="4"/>
      <c r="CV1243" s="4"/>
      <c r="CW1243" s="4"/>
      <c r="CX1243" s="4"/>
      <c r="CY1243" s="4"/>
      <c r="CZ1243" s="4"/>
      <c r="DA1243" s="4"/>
      <c r="DB1243" s="4"/>
      <c r="DC1243" s="4"/>
      <c r="DD1243" s="4"/>
      <c r="DE1243" s="4"/>
      <c r="DF1243" s="4"/>
      <c r="DG1243" s="4"/>
      <c r="DH1243" s="4"/>
      <c r="DI1243" s="4"/>
      <c r="DJ1243" s="4"/>
      <c r="DK1243" s="4"/>
      <c r="DL1243" s="4"/>
      <c r="DM1243" s="4"/>
      <c r="DN1243" s="4"/>
      <c r="DO1243" s="4"/>
      <c r="DP1243" s="4"/>
      <c r="DQ1243" s="4"/>
      <c r="DR1243" s="4"/>
      <c r="DS1243" s="4"/>
      <c r="DT1243" s="4"/>
      <c r="DU1243" s="4"/>
      <c r="DV1243" s="4"/>
      <c r="DW1243" s="4"/>
      <c r="DX1243" s="4"/>
      <c r="DY1243" s="4"/>
      <c r="DZ1243" s="4"/>
      <c r="EA1243" s="4"/>
      <c r="EB1243" s="4"/>
      <c r="EC1243" s="4"/>
      <c r="ED1243" s="4"/>
      <c r="EE1243" s="4"/>
      <c r="EF1243" s="4"/>
      <c r="EG1243" s="4"/>
      <c r="EH1243" s="4"/>
      <c r="EI1243" s="4"/>
      <c r="EJ1243" s="4"/>
      <c r="EK1243" s="4"/>
      <c r="EL1243" s="4"/>
      <c r="EM1243" s="4"/>
      <c r="EN1243" s="4"/>
      <c r="EO1243" s="4"/>
      <c r="EP1243" s="4"/>
      <c r="EQ1243" s="4"/>
      <c r="ER1243" s="4"/>
      <c r="ES1243" s="4"/>
      <c r="ET1243" s="4"/>
      <c r="EU1243" s="4"/>
      <c r="EV1243" s="4"/>
      <c r="EW1243" s="4"/>
      <c r="EX1243" s="4"/>
      <c r="EY1243" s="4"/>
      <c r="EZ1243" s="4"/>
      <c r="FA1243" s="4"/>
      <c r="FB1243" s="4"/>
      <c r="FC1243" s="4"/>
      <c r="FD1243" s="4"/>
      <c r="FE1243" s="4"/>
      <c r="FF1243" s="4"/>
      <c r="FG1243" s="4"/>
      <c r="FH1243" s="4"/>
      <c r="FI1243" s="4"/>
      <c r="FJ1243" s="4"/>
      <c r="FK1243" s="4"/>
      <c r="FL1243" s="4"/>
      <c r="FM1243" s="4"/>
      <c r="FN1243" s="4"/>
      <c r="FO1243" s="4"/>
      <c r="FP1243" s="4"/>
      <c r="FQ1243" s="4"/>
      <c r="FR1243" s="4"/>
      <c r="FS1243" s="4"/>
      <c r="FT1243" s="4"/>
      <c r="FU1243" s="4"/>
      <c r="FV1243" s="4"/>
      <c r="FW1243" s="4"/>
      <c r="FX1243" s="4"/>
      <c r="FY1243" s="4"/>
      <c r="FZ1243" s="4"/>
      <c r="GA1243" s="4"/>
      <c r="GB1243" s="4"/>
      <c r="GC1243" s="4"/>
      <c r="GD1243" s="4"/>
      <c r="GE1243" s="4"/>
      <c r="GF1243" s="4"/>
      <c r="GG1243" s="4"/>
      <c r="GH1243" s="4"/>
      <c r="GI1243" s="4"/>
      <c r="GJ1243" s="4"/>
      <c r="GK1243" s="4"/>
      <c r="GL1243" s="4"/>
      <c r="GM1243" s="4"/>
      <c r="GN1243" s="4"/>
      <c r="GO1243" s="4"/>
      <c r="GP1243" s="4"/>
      <c r="GQ1243" s="4"/>
      <c r="GR1243" s="4"/>
      <c r="GS1243" s="4"/>
      <c r="GT1243" s="4"/>
      <c r="GU1243" s="4"/>
      <c r="GV1243" s="4"/>
      <c r="GW1243" s="4"/>
      <c r="GX1243" s="4"/>
    </row>
    <row r="1244" spans="1:206" s="3" customFormat="1" x14ac:dyDescent="0.25">
      <c r="A1244" s="15"/>
      <c r="B1244" s="59"/>
      <c r="C1244" s="60"/>
      <c r="D1244" s="17"/>
      <c r="E1244" s="17"/>
      <c r="F1244" s="17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  <c r="BK1244" s="4"/>
      <c r="BL1244" s="4"/>
      <c r="BM1244" s="4"/>
      <c r="BN1244" s="4"/>
      <c r="BO1244" s="4"/>
      <c r="BP1244" s="4"/>
      <c r="BQ1244" s="4"/>
      <c r="BR1244" s="4"/>
      <c r="BS1244" s="4"/>
      <c r="BT1244" s="4"/>
      <c r="BU1244" s="4"/>
      <c r="BV1244" s="4"/>
      <c r="BW1244" s="4"/>
      <c r="BX1244" s="4"/>
      <c r="BY1244" s="4"/>
      <c r="BZ1244" s="4"/>
      <c r="CA1244" s="4"/>
      <c r="CB1244" s="4"/>
      <c r="CC1244" s="4"/>
      <c r="CD1244" s="4"/>
      <c r="CE1244" s="4"/>
      <c r="CF1244" s="4"/>
      <c r="CG1244" s="4"/>
      <c r="CH1244" s="4"/>
      <c r="CI1244" s="4"/>
      <c r="CJ1244" s="4"/>
      <c r="CK1244" s="4"/>
      <c r="CL1244" s="4"/>
      <c r="CM1244" s="4"/>
      <c r="CN1244" s="4"/>
      <c r="CO1244" s="4"/>
      <c r="CP1244" s="4"/>
      <c r="CQ1244" s="4"/>
      <c r="CR1244" s="4"/>
      <c r="CS1244" s="4"/>
      <c r="CT1244" s="4"/>
      <c r="CU1244" s="4"/>
      <c r="CV1244" s="4"/>
      <c r="CW1244" s="4"/>
      <c r="CX1244" s="4"/>
      <c r="CY1244" s="4"/>
      <c r="CZ1244" s="4"/>
      <c r="DA1244" s="4"/>
      <c r="DB1244" s="4"/>
      <c r="DC1244" s="4"/>
      <c r="DD1244" s="4"/>
      <c r="DE1244" s="4"/>
      <c r="DF1244" s="4"/>
      <c r="DG1244" s="4"/>
      <c r="DH1244" s="4"/>
      <c r="DI1244" s="4"/>
      <c r="DJ1244" s="4"/>
      <c r="DK1244" s="4"/>
      <c r="DL1244" s="4"/>
      <c r="DM1244" s="4"/>
      <c r="DN1244" s="4"/>
      <c r="DO1244" s="4"/>
      <c r="DP1244" s="4"/>
      <c r="DQ1244" s="4"/>
      <c r="DR1244" s="4"/>
      <c r="DS1244" s="4"/>
      <c r="DT1244" s="4"/>
      <c r="DU1244" s="4"/>
      <c r="DV1244" s="4"/>
      <c r="DW1244" s="4"/>
      <c r="DX1244" s="4"/>
      <c r="DY1244" s="4"/>
      <c r="DZ1244" s="4"/>
      <c r="EA1244" s="4"/>
      <c r="EB1244" s="4"/>
      <c r="EC1244" s="4"/>
      <c r="ED1244" s="4"/>
      <c r="EE1244" s="4"/>
      <c r="EF1244" s="4"/>
      <c r="EG1244" s="4"/>
      <c r="EH1244" s="4"/>
      <c r="EI1244" s="4"/>
      <c r="EJ1244" s="4"/>
      <c r="EK1244" s="4"/>
      <c r="EL1244" s="4"/>
      <c r="EM1244" s="4"/>
      <c r="EN1244" s="4"/>
      <c r="EO1244" s="4"/>
      <c r="EP1244" s="4"/>
      <c r="EQ1244" s="4"/>
      <c r="ER1244" s="4"/>
      <c r="ES1244" s="4"/>
      <c r="ET1244" s="4"/>
      <c r="EU1244" s="4"/>
      <c r="EV1244" s="4"/>
      <c r="EW1244" s="4"/>
      <c r="EX1244" s="4"/>
      <c r="EY1244" s="4"/>
      <c r="EZ1244" s="4"/>
      <c r="FA1244" s="4"/>
      <c r="FB1244" s="4"/>
      <c r="FC1244" s="4"/>
      <c r="FD1244" s="4"/>
      <c r="FE1244" s="4"/>
      <c r="FF1244" s="4"/>
      <c r="FG1244" s="4"/>
      <c r="FH1244" s="4"/>
      <c r="FI1244" s="4"/>
      <c r="FJ1244" s="4"/>
      <c r="FK1244" s="4"/>
      <c r="FL1244" s="4"/>
      <c r="FM1244" s="4"/>
      <c r="FN1244" s="4"/>
      <c r="FO1244" s="4"/>
      <c r="FP1244" s="4"/>
      <c r="FQ1244" s="4"/>
      <c r="FR1244" s="4"/>
      <c r="FS1244" s="4"/>
      <c r="FT1244" s="4"/>
      <c r="FU1244" s="4"/>
      <c r="FV1244" s="4"/>
      <c r="FW1244" s="4"/>
      <c r="FX1244" s="4"/>
      <c r="FY1244" s="4"/>
      <c r="FZ1244" s="4"/>
      <c r="GA1244" s="4"/>
      <c r="GB1244" s="4"/>
      <c r="GC1244" s="4"/>
      <c r="GD1244" s="4"/>
      <c r="GE1244" s="4"/>
      <c r="GF1244" s="4"/>
      <c r="GG1244" s="4"/>
      <c r="GH1244" s="4"/>
      <c r="GI1244" s="4"/>
      <c r="GJ1244" s="4"/>
      <c r="GK1244" s="4"/>
      <c r="GL1244" s="4"/>
      <c r="GM1244" s="4"/>
      <c r="GN1244" s="4"/>
      <c r="GO1244" s="4"/>
      <c r="GP1244" s="4"/>
      <c r="GQ1244" s="4"/>
      <c r="GR1244" s="4"/>
      <c r="GS1244" s="4"/>
      <c r="GT1244" s="4"/>
      <c r="GU1244" s="4"/>
      <c r="GV1244" s="4"/>
      <c r="GW1244" s="4"/>
      <c r="GX1244" s="4"/>
    </row>
    <row r="1245" spans="1:206" s="3" customFormat="1" x14ac:dyDescent="0.25">
      <c r="A1245" s="15"/>
      <c r="B1245" s="59"/>
      <c r="C1245" s="60"/>
      <c r="D1245" s="17"/>
      <c r="E1245" s="17"/>
      <c r="F1245" s="17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  <c r="BK1245" s="4"/>
      <c r="BL1245" s="4"/>
      <c r="BM1245" s="4"/>
      <c r="BN1245" s="4"/>
      <c r="BO1245" s="4"/>
      <c r="BP1245" s="4"/>
      <c r="BQ1245" s="4"/>
      <c r="BR1245" s="4"/>
      <c r="BS1245" s="4"/>
      <c r="BT1245" s="4"/>
      <c r="BU1245" s="4"/>
      <c r="BV1245" s="4"/>
      <c r="BW1245" s="4"/>
      <c r="BX1245" s="4"/>
      <c r="BY1245" s="4"/>
      <c r="BZ1245" s="4"/>
      <c r="CA1245" s="4"/>
      <c r="CB1245" s="4"/>
      <c r="CC1245" s="4"/>
      <c r="CD1245" s="4"/>
      <c r="CE1245" s="4"/>
      <c r="CF1245" s="4"/>
      <c r="CG1245" s="4"/>
      <c r="CH1245" s="4"/>
      <c r="CI1245" s="4"/>
      <c r="CJ1245" s="4"/>
      <c r="CK1245" s="4"/>
      <c r="CL1245" s="4"/>
      <c r="CM1245" s="4"/>
      <c r="CN1245" s="4"/>
      <c r="CO1245" s="4"/>
      <c r="CP1245" s="4"/>
      <c r="CQ1245" s="4"/>
      <c r="CR1245" s="4"/>
      <c r="CS1245" s="4"/>
      <c r="CT1245" s="4"/>
      <c r="CU1245" s="4"/>
      <c r="CV1245" s="4"/>
      <c r="CW1245" s="4"/>
      <c r="CX1245" s="4"/>
      <c r="CY1245" s="4"/>
      <c r="CZ1245" s="4"/>
      <c r="DA1245" s="4"/>
      <c r="DB1245" s="4"/>
      <c r="DC1245" s="4"/>
      <c r="DD1245" s="4"/>
      <c r="DE1245" s="4"/>
      <c r="DF1245" s="4"/>
      <c r="DG1245" s="4"/>
      <c r="DH1245" s="4"/>
      <c r="DI1245" s="4"/>
      <c r="DJ1245" s="4"/>
      <c r="DK1245" s="4"/>
      <c r="DL1245" s="4"/>
      <c r="DM1245" s="4"/>
      <c r="DN1245" s="4"/>
      <c r="DO1245" s="4"/>
      <c r="DP1245" s="4"/>
      <c r="DQ1245" s="4"/>
      <c r="DR1245" s="4"/>
      <c r="DS1245" s="4"/>
      <c r="DT1245" s="4"/>
      <c r="DU1245" s="4"/>
      <c r="DV1245" s="4"/>
      <c r="DW1245" s="4"/>
      <c r="DX1245" s="4"/>
      <c r="DY1245" s="4"/>
      <c r="DZ1245" s="4"/>
      <c r="EA1245" s="4"/>
      <c r="EB1245" s="4"/>
      <c r="EC1245" s="4"/>
      <c r="ED1245" s="4"/>
      <c r="EE1245" s="4"/>
      <c r="EF1245" s="4"/>
      <c r="EG1245" s="4"/>
      <c r="EH1245" s="4"/>
      <c r="EI1245" s="4"/>
      <c r="EJ1245" s="4"/>
      <c r="EK1245" s="4"/>
      <c r="EL1245" s="4"/>
      <c r="EM1245" s="4"/>
      <c r="EN1245" s="4"/>
      <c r="EO1245" s="4"/>
      <c r="EP1245" s="4"/>
      <c r="EQ1245" s="4"/>
      <c r="ER1245" s="4"/>
      <c r="ES1245" s="4"/>
      <c r="ET1245" s="4"/>
      <c r="EU1245" s="4"/>
      <c r="EV1245" s="4"/>
      <c r="EW1245" s="4"/>
      <c r="EX1245" s="4"/>
      <c r="EY1245" s="4"/>
      <c r="EZ1245" s="4"/>
      <c r="FA1245" s="4"/>
      <c r="FB1245" s="4"/>
      <c r="FC1245" s="4"/>
      <c r="FD1245" s="4"/>
      <c r="FE1245" s="4"/>
      <c r="FF1245" s="4"/>
      <c r="FG1245" s="4"/>
      <c r="FH1245" s="4"/>
      <c r="FI1245" s="4"/>
      <c r="FJ1245" s="4"/>
      <c r="FK1245" s="4"/>
      <c r="FL1245" s="4"/>
      <c r="FM1245" s="4"/>
      <c r="FN1245" s="4"/>
      <c r="FO1245" s="4"/>
      <c r="FP1245" s="4"/>
      <c r="FQ1245" s="4"/>
      <c r="FR1245" s="4"/>
      <c r="FS1245" s="4"/>
      <c r="FT1245" s="4"/>
      <c r="FU1245" s="4"/>
      <c r="FV1245" s="4"/>
      <c r="FW1245" s="4"/>
      <c r="FX1245" s="4"/>
      <c r="FY1245" s="4"/>
      <c r="FZ1245" s="4"/>
      <c r="GA1245" s="4"/>
      <c r="GB1245" s="4"/>
      <c r="GC1245" s="4"/>
      <c r="GD1245" s="4"/>
      <c r="GE1245" s="4"/>
      <c r="GF1245" s="4"/>
      <c r="GG1245" s="4"/>
      <c r="GH1245" s="4"/>
      <c r="GI1245" s="4"/>
      <c r="GJ1245" s="4"/>
      <c r="GK1245" s="4"/>
      <c r="GL1245" s="4"/>
      <c r="GM1245" s="4"/>
      <c r="GN1245" s="4"/>
      <c r="GO1245" s="4"/>
      <c r="GP1245" s="4"/>
      <c r="GQ1245" s="4"/>
      <c r="GR1245" s="4"/>
      <c r="GS1245" s="4"/>
      <c r="GT1245" s="4"/>
      <c r="GU1245" s="4"/>
      <c r="GV1245" s="4"/>
      <c r="GW1245" s="4"/>
      <c r="GX1245" s="4"/>
    </row>
    <row r="1246" spans="1:206" s="3" customFormat="1" x14ac:dyDescent="0.25">
      <c r="A1246" s="15"/>
      <c r="B1246" s="59"/>
      <c r="C1246" s="60"/>
      <c r="D1246" s="17"/>
      <c r="E1246" s="17"/>
      <c r="F1246" s="17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  <c r="BK1246" s="4"/>
      <c r="BL1246" s="4"/>
      <c r="BM1246" s="4"/>
      <c r="BN1246" s="4"/>
      <c r="BO1246" s="4"/>
      <c r="BP1246" s="4"/>
      <c r="BQ1246" s="4"/>
      <c r="BR1246" s="4"/>
      <c r="BS1246" s="4"/>
      <c r="BT1246" s="4"/>
      <c r="BU1246" s="4"/>
      <c r="BV1246" s="4"/>
      <c r="BW1246" s="4"/>
      <c r="BX1246" s="4"/>
      <c r="BY1246" s="4"/>
      <c r="BZ1246" s="4"/>
      <c r="CA1246" s="4"/>
      <c r="CB1246" s="4"/>
      <c r="CC1246" s="4"/>
      <c r="CD1246" s="4"/>
      <c r="CE1246" s="4"/>
      <c r="CF1246" s="4"/>
      <c r="CG1246" s="4"/>
      <c r="CH1246" s="4"/>
      <c r="CI1246" s="4"/>
      <c r="CJ1246" s="4"/>
      <c r="CK1246" s="4"/>
      <c r="CL1246" s="4"/>
      <c r="CM1246" s="4"/>
      <c r="CN1246" s="4"/>
      <c r="CO1246" s="4"/>
      <c r="CP1246" s="4"/>
      <c r="CQ1246" s="4"/>
      <c r="CR1246" s="4"/>
      <c r="CS1246" s="4"/>
      <c r="CT1246" s="4"/>
      <c r="CU1246" s="4"/>
      <c r="CV1246" s="4"/>
      <c r="CW1246" s="4"/>
      <c r="CX1246" s="4"/>
      <c r="CY1246" s="4"/>
      <c r="CZ1246" s="4"/>
      <c r="DA1246" s="4"/>
      <c r="DB1246" s="4"/>
      <c r="DC1246" s="4"/>
      <c r="DD1246" s="4"/>
      <c r="DE1246" s="4"/>
      <c r="DF1246" s="4"/>
      <c r="DG1246" s="4"/>
      <c r="DH1246" s="4"/>
      <c r="DI1246" s="4"/>
      <c r="DJ1246" s="4"/>
      <c r="DK1246" s="4"/>
      <c r="DL1246" s="4"/>
      <c r="DM1246" s="4"/>
      <c r="DN1246" s="4"/>
      <c r="DO1246" s="4"/>
      <c r="DP1246" s="4"/>
      <c r="DQ1246" s="4"/>
      <c r="DR1246" s="4"/>
      <c r="DS1246" s="4"/>
      <c r="DT1246" s="4"/>
      <c r="DU1246" s="4"/>
      <c r="DV1246" s="4"/>
      <c r="DW1246" s="4"/>
      <c r="DX1246" s="4"/>
      <c r="DY1246" s="4"/>
      <c r="DZ1246" s="4"/>
      <c r="EA1246" s="4"/>
      <c r="EB1246" s="4"/>
      <c r="EC1246" s="4"/>
      <c r="ED1246" s="4"/>
      <c r="EE1246" s="4"/>
      <c r="EF1246" s="4"/>
      <c r="EG1246" s="4"/>
      <c r="EH1246" s="4"/>
      <c r="EI1246" s="4"/>
      <c r="EJ1246" s="4"/>
      <c r="EK1246" s="4"/>
      <c r="EL1246" s="4"/>
      <c r="EM1246" s="4"/>
      <c r="EN1246" s="4"/>
      <c r="EO1246" s="4"/>
      <c r="EP1246" s="4"/>
      <c r="EQ1246" s="4"/>
      <c r="ER1246" s="4"/>
      <c r="ES1246" s="4"/>
      <c r="ET1246" s="4"/>
      <c r="EU1246" s="4"/>
      <c r="EV1246" s="4"/>
      <c r="EW1246" s="4"/>
      <c r="EX1246" s="4"/>
      <c r="EY1246" s="4"/>
      <c r="EZ1246" s="4"/>
      <c r="FA1246" s="4"/>
      <c r="FB1246" s="4"/>
      <c r="FC1246" s="4"/>
      <c r="FD1246" s="4"/>
      <c r="FE1246" s="4"/>
      <c r="FF1246" s="4"/>
      <c r="FG1246" s="4"/>
      <c r="FH1246" s="4"/>
      <c r="FI1246" s="4"/>
      <c r="FJ1246" s="4"/>
      <c r="FK1246" s="4"/>
      <c r="FL1246" s="4"/>
      <c r="FM1246" s="4"/>
      <c r="FN1246" s="4"/>
      <c r="FO1246" s="4"/>
      <c r="FP1246" s="4"/>
      <c r="FQ1246" s="4"/>
      <c r="FR1246" s="4"/>
      <c r="FS1246" s="4"/>
      <c r="FT1246" s="4"/>
      <c r="FU1246" s="4"/>
      <c r="FV1246" s="4"/>
      <c r="FW1246" s="4"/>
      <c r="FX1246" s="4"/>
      <c r="FY1246" s="4"/>
      <c r="FZ1246" s="4"/>
      <c r="GA1246" s="4"/>
      <c r="GB1246" s="4"/>
      <c r="GC1246" s="4"/>
      <c r="GD1246" s="4"/>
      <c r="GE1246" s="4"/>
      <c r="GF1246" s="4"/>
      <c r="GG1246" s="4"/>
      <c r="GH1246" s="4"/>
      <c r="GI1246" s="4"/>
      <c r="GJ1246" s="4"/>
      <c r="GK1246" s="4"/>
      <c r="GL1246" s="4"/>
      <c r="GM1246" s="4"/>
      <c r="GN1246" s="4"/>
      <c r="GO1246" s="4"/>
      <c r="GP1246" s="4"/>
      <c r="GQ1246" s="4"/>
      <c r="GR1246" s="4"/>
      <c r="GS1246" s="4"/>
      <c r="GT1246" s="4"/>
      <c r="GU1246" s="4"/>
      <c r="GV1246" s="4"/>
      <c r="GW1246" s="4"/>
      <c r="GX1246" s="4"/>
    </row>
    <row r="1247" spans="1:206" s="3" customFormat="1" x14ac:dyDescent="0.25">
      <c r="A1247" s="15"/>
      <c r="B1247" s="59"/>
      <c r="C1247" s="60"/>
      <c r="D1247" s="17"/>
      <c r="E1247" s="17"/>
      <c r="F1247" s="17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  <c r="BK1247" s="4"/>
      <c r="BL1247" s="4"/>
      <c r="BM1247" s="4"/>
      <c r="BN1247" s="4"/>
      <c r="BO1247" s="4"/>
      <c r="BP1247" s="4"/>
      <c r="BQ1247" s="4"/>
      <c r="BR1247" s="4"/>
      <c r="BS1247" s="4"/>
      <c r="BT1247" s="4"/>
      <c r="BU1247" s="4"/>
      <c r="BV1247" s="4"/>
      <c r="BW1247" s="4"/>
      <c r="BX1247" s="4"/>
      <c r="BY1247" s="4"/>
      <c r="BZ1247" s="4"/>
      <c r="CA1247" s="4"/>
      <c r="CB1247" s="4"/>
      <c r="CC1247" s="4"/>
      <c r="CD1247" s="4"/>
      <c r="CE1247" s="4"/>
      <c r="CF1247" s="4"/>
      <c r="CG1247" s="4"/>
      <c r="CH1247" s="4"/>
      <c r="CI1247" s="4"/>
      <c r="CJ1247" s="4"/>
      <c r="CK1247" s="4"/>
      <c r="CL1247" s="4"/>
      <c r="CM1247" s="4"/>
      <c r="CN1247" s="4"/>
      <c r="CO1247" s="4"/>
      <c r="CP1247" s="4"/>
      <c r="CQ1247" s="4"/>
      <c r="CR1247" s="4"/>
      <c r="CS1247" s="4"/>
      <c r="CT1247" s="4"/>
      <c r="CU1247" s="4"/>
      <c r="CV1247" s="4"/>
      <c r="CW1247" s="4"/>
      <c r="CX1247" s="4"/>
      <c r="CY1247" s="4"/>
      <c r="CZ1247" s="4"/>
      <c r="DA1247" s="4"/>
      <c r="DB1247" s="4"/>
      <c r="DC1247" s="4"/>
      <c r="DD1247" s="4"/>
      <c r="DE1247" s="4"/>
      <c r="DF1247" s="4"/>
      <c r="DG1247" s="4"/>
      <c r="DH1247" s="4"/>
      <c r="DI1247" s="4"/>
      <c r="DJ1247" s="4"/>
      <c r="DK1247" s="4"/>
      <c r="DL1247" s="4"/>
      <c r="DM1247" s="4"/>
      <c r="DN1247" s="4"/>
      <c r="DO1247" s="4"/>
      <c r="DP1247" s="4"/>
      <c r="DQ1247" s="4"/>
      <c r="DR1247" s="4"/>
      <c r="DS1247" s="4"/>
      <c r="DT1247" s="4"/>
      <c r="DU1247" s="4"/>
      <c r="DV1247" s="4"/>
      <c r="DW1247" s="4"/>
      <c r="DX1247" s="4"/>
      <c r="DY1247" s="4"/>
      <c r="DZ1247" s="4"/>
      <c r="EA1247" s="4"/>
      <c r="EB1247" s="4"/>
      <c r="EC1247" s="4"/>
      <c r="ED1247" s="4"/>
      <c r="EE1247" s="4"/>
      <c r="EF1247" s="4"/>
      <c r="EG1247" s="4"/>
      <c r="EH1247" s="4"/>
      <c r="EI1247" s="4"/>
      <c r="EJ1247" s="4"/>
      <c r="EK1247" s="4"/>
      <c r="EL1247" s="4"/>
      <c r="EM1247" s="4"/>
      <c r="EN1247" s="4"/>
      <c r="EO1247" s="4"/>
      <c r="EP1247" s="4"/>
      <c r="EQ1247" s="4"/>
      <c r="ER1247" s="4"/>
      <c r="ES1247" s="4"/>
      <c r="ET1247" s="4"/>
      <c r="EU1247" s="4"/>
      <c r="EV1247" s="4"/>
      <c r="EW1247" s="4"/>
      <c r="EX1247" s="4"/>
      <c r="EY1247" s="4"/>
      <c r="EZ1247" s="4"/>
      <c r="FA1247" s="4"/>
      <c r="FB1247" s="4"/>
      <c r="FC1247" s="4"/>
      <c r="FD1247" s="4"/>
      <c r="FE1247" s="4"/>
      <c r="FF1247" s="4"/>
      <c r="FG1247" s="4"/>
      <c r="FH1247" s="4"/>
      <c r="FI1247" s="4"/>
      <c r="FJ1247" s="4"/>
      <c r="FK1247" s="4"/>
      <c r="FL1247" s="4"/>
      <c r="FM1247" s="4"/>
      <c r="FN1247" s="4"/>
      <c r="FO1247" s="4"/>
      <c r="FP1247" s="4"/>
      <c r="FQ1247" s="4"/>
      <c r="FR1247" s="4"/>
      <c r="FS1247" s="4"/>
      <c r="FT1247" s="4"/>
      <c r="FU1247" s="4"/>
      <c r="FV1247" s="4"/>
      <c r="FW1247" s="4"/>
      <c r="FX1247" s="4"/>
      <c r="FY1247" s="4"/>
      <c r="FZ1247" s="4"/>
      <c r="GA1247" s="4"/>
      <c r="GB1247" s="4"/>
      <c r="GC1247" s="4"/>
      <c r="GD1247" s="4"/>
      <c r="GE1247" s="4"/>
      <c r="GF1247" s="4"/>
      <c r="GG1247" s="4"/>
      <c r="GH1247" s="4"/>
      <c r="GI1247" s="4"/>
      <c r="GJ1247" s="4"/>
      <c r="GK1247" s="4"/>
      <c r="GL1247" s="4"/>
      <c r="GM1247" s="4"/>
      <c r="GN1247" s="4"/>
      <c r="GO1247" s="4"/>
      <c r="GP1247" s="4"/>
      <c r="GQ1247" s="4"/>
      <c r="GR1247" s="4"/>
      <c r="GS1247" s="4"/>
      <c r="GT1247" s="4"/>
      <c r="GU1247" s="4"/>
      <c r="GV1247" s="4"/>
      <c r="GW1247" s="4"/>
      <c r="GX1247" s="4"/>
    </row>
    <row r="1248" spans="1:206" s="3" customFormat="1" x14ac:dyDescent="0.25">
      <c r="A1248" s="15"/>
      <c r="B1248" s="59"/>
      <c r="C1248" s="60"/>
      <c r="D1248" s="17"/>
      <c r="E1248" s="17"/>
      <c r="F1248" s="17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  <c r="BK1248" s="4"/>
      <c r="BL1248" s="4"/>
      <c r="BM1248" s="4"/>
      <c r="BN1248" s="4"/>
      <c r="BO1248" s="4"/>
      <c r="BP1248" s="4"/>
      <c r="BQ1248" s="4"/>
      <c r="BR1248" s="4"/>
      <c r="BS1248" s="4"/>
      <c r="BT1248" s="4"/>
      <c r="BU1248" s="4"/>
      <c r="BV1248" s="4"/>
      <c r="BW1248" s="4"/>
      <c r="BX1248" s="4"/>
      <c r="BY1248" s="4"/>
      <c r="BZ1248" s="4"/>
      <c r="CA1248" s="4"/>
      <c r="CB1248" s="4"/>
      <c r="CC1248" s="4"/>
      <c r="CD1248" s="4"/>
      <c r="CE1248" s="4"/>
      <c r="CF1248" s="4"/>
      <c r="CG1248" s="4"/>
      <c r="CH1248" s="4"/>
      <c r="CI1248" s="4"/>
      <c r="CJ1248" s="4"/>
      <c r="CK1248" s="4"/>
      <c r="CL1248" s="4"/>
      <c r="CM1248" s="4"/>
      <c r="CN1248" s="4"/>
      <c r="CO1248" s="4"/>
      <c r="CP1248" s="4"/>
      <c r="CQ1248" s="4"/>
      <c r="CR1248" s="4"/>
      <c r="CS1248" s="4"/>
      <c r="CT1248" s="4"/>
      <c r="CU1248" s="4"/>
      <c r="CV1248" s="4"/>
      <c r="CW1248" s="4"/>
      <c r="CX1248" s="4"/>
      <c r="CY1248" s="4"/>
      <c r="CZ1248" s="4"/>
      <c r="DA1248" s="4"/>
      <c r="DB1248" s="4"/>
      <c r="DC1248" s="4"/>
      <c r="DD1248" s="4"/>
      <c r="DE1248" s="4"/>
      <c r="DF1248" s="4"/>
      <c r="DG1248" s="4"/>
      <c r="DH1248" s="4"/>
      <c r="DI1248" s="4"/>
      <c r="DJ1248" s="4"/>
      <c r="DK1248" s="4"/>
      <c r="DL1248" s="4"/>
      <c r="DM1248" s="4"/>
      <c r="DN1248" s="4"/>
      <c r="DO1248" s="4"/>
      <c r="DP1248" s="4"/>
      <c r="DQ1248" s="4"/>
      <c r="DR1248" s="4"/>
      <c r="DS1248" s="4"/>
      <c r="DT1248" s="4"/>
      <c r="DU1248" s="4"/>
      <c r="DV1248" s="4"/>
      <c r="DW1248" s="4"/>
      <c r="DX1248" s="4"/>
      <c r="DY1248" s="4"/>
      <c r="DZ1248" s="4"/>
      <c r="EA1248" s="4"/>
      <c r="EB1248" s="4"/>
      <c r="EC1248" s="4"/>
      <c r="ED1248" s="4"/>
      <c r="EE1248" s="4"/>
      <c r="EF1248" s="4"/>
      <c r="EG1248" s="4"/>
      <c r="EH1248" s="4"/>
      <c r="EI1248" s="4"/>
      <c r="EJ1248" s="4"/>
      <c r="EK1248" s="4"/>
      <c r="EL1248" s="4"/>
      <c r="EM1248" s="4"/>
      <c r="EN1248" s="4"/>
      <c r="EO1248" s="4"/>
      <c r="EP1248" s="4"/>
      <c r="EQ1248" s="4"/>
      <c r="ER1248" s="4"/>
      <c r="ES1248" s="4"/>
      <c r="ET1248" s="4"/>
      <c r="EU1248" s="4"/>
      <c r="EV1248" s="4"/>
      <c r="EW1248" s="4"/>
      <c r="EX1248" s="4"/>
      <c r="EY1248" s="4"/>
      <c r="EZ1248" s="4"/>
      <c r="FA1248" s="4"/>
      <c r="FB1248" s="4"/>
      <c r="FC1248" s="4"/>
      <c r="FD1248" s="4"/>
      <c r="FE1248" s="4"/>
      <c r="FF1248" s="4"/>
      <c r="FG1248" s="4"/>
      <c r="FH1248" s="4"/>
      <c r="FI1248" s="4"/>
      <c r="FJ1248" s="4"/>
      <c r="FK1248" s="4"/>
      <c r="FL1248" s="4"/>
      <c r="FM1248" s="4"/>
      <c r="FN1248" s="4"/>
      <c r="FO1248" s="4"/>
      <c r="FP1248" s="4"/>
      <c r="FQ1248" s="4"/>
      <c r="FR1248" s="4"/>
      <c r="FS1248" s="4"/>
      <c r="FT1248" s="4"/>
      <c r="FU1248" s="4"/>
      <c r="FV1248" s="4"/>
      <c r="FW1248" s="4"/>
      <c r="FX1248" s="4"/>
      <c r="FY1248" s="4"/>
      <c r="FZ1248" s="4"/>
      <c r="GA1248" s="4"/>
      <c r="GB1248" s="4"/>
      <c r="GC1248" s="4"/>
      <c r="GD1248" s="4"/>
      <c r="GE1248" s="4"/>
      <c r="GF1248" s="4"/>
      <c r="GG1248" s="4"/>
      <c r="GH1248" s="4"/>
      <c r="GI1248" s="4"/>
      <c r="GJ1248" s="4"/>
      <c r="GK1248" s="4"/>
      <c r="GL1248" s="4"/>
      <c r="GM1248" s="4"/>
      <c r="GN1248" s="4"/>
      <c r="GO1248" s="4"/>
      <c r="GP1248" s="4"/>
      <c r="GQ1248" s="4"/>
      <c r="GR1248" s="4"/>
      <c r="GS1248" s="4"/>
      <c r="GT1248" s="4"/>
      <c r="GU1248" s="4"/>
      <c r="GV1248" s="4"/>
      <c r="GW1248" s="4"/>
      <c r="GX1248" s="4"/>
    </row>
    <row r="1249" spans="1:206" s="3" customFormat="1" x14ac:dyDescent="0.25">
      <c r="A1249" s="15"/>
      <c r="B1249" s="59"/>
      <c r="C1249" s="60"/>
      <c r="D1249" s="17"/>
      <c r="E1249" s="17"/>
      <c r="F1249" s="17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  <c r="BK1249" s="4"/>
      <c r="BL1249" s="4"/>
      <c r="BM1249" s="4"/>
      <c r="BN1249" s="4"/>
      <c r="BO1249" s="4"/>
      <c r="BP1249" s="4"/>
      <c r="BQ1249" s="4"/>
      <c r="BR1249" s="4"/>
      <c r="BS1249" s="4"/>
      <c r="BT1249" s="4"/>
      <c r="BU1249" s="4"/>
      <c r="BV1249" s="4"/>
      <c r="BW1249" s="4"/>
      <c r="BX1249" s="4"/>
      <c r="BY1249" s="4"/>
      <c r="BZ1249" s="4"/>
      <c r="CA1249" s="4"/>
      <c r="CB1249" s="4"/>
      <c r="CC1249" s="4"/>
      <c r="CD1249" s="4"/>
      <c r="CE1249" s="4"/>
      <c r="CF1249" s="4"/>
      <c r="CG1249" s="4"/>
      <c r="CH1249" s="4"/>
      <c r="CI1249" s="4"/>
      <c r="CJ1249" s="4"/>
      <c r="CK1249" s="4"/>
      <c r="CL1249" s="4"/>
      <c r="CM1249" s="4"/>
      <c r="CN1249" s="4"/>
      <c r="CO1249" s="4"/>
      <c r="CP1249" s="4"/>
      <c r="CQ1249" s="4"/>
      <c r="CR1249" s="4"/>
      <c r="CS1249" s="4"/>
      <c r="CT1249" s="4"/>
      <c r="CU1249" s="4"/>
      <c r="CV1249" s="4"/>
      <c r="CW1249" s="4"/>
      <c r="CX1249" s="4"/>
      <c r="CY1249" s="4"/>
      <c r="CZ1249" s="4"/>
      <c r="DA1249" s="4"/>
      <c r="DB1249" s="4"/>
      <c r="DC1249" s="4"/>
      <c r="DD1249" s="4"/>
      <c r="DE1249" s="4"/>
      <c r="DF1249" s="4"/>
      <c r="DG1249" s="4"/>
      <c r="DH1249" s="4"/>
      <c r="DI1249" s="4"/>
      <c r="DJ1249" s="4"/>
      <c r="DK1249" s="4"/>
      <c r="DL1249" s="4"/>
      <c r="DM1249" s="4"/>
      <c r="DN1249" s="4"/>
      <c r="DO1249" s="4"/>
      <c r="DP1249" s="4"/>
      <c r="DQ1249" s="4"/>
      <c r="DR1249" s="4"/>
      <c r="DS1249" s="4"/>
      <c r="DT1249" s="4"/>
      <c r="DU1249" s="4"/>
      <c r="DV1249" s="4"/>
      <c r="DW1249" s="4"/>
      <c r="DX1249" s="4"/>
      <c r="DY1249" s="4"/>
      <c r="DZ1249" s="4"/>
      <c r="EA1249" s="4"/>
      <c r="EB1249" s="4"/>
      <c r="EC1249" s="4"/>
      <c r="ED1249" s="4"/>
      <c r="EE1249" s="4"/>
      <c r="EF1249" s="4"/>
      <c r="EG1249" s="4"/>
      <c r="EH1249" s="4"/>
      <c r="EI1249" s="4"/>
      <c r="EJ1249" s="4"/>
      <c r="EK1249" s="4"/>
      <c r="EL1249" s="4"/>
      <c r="EM1249" s="4"/>
      <c r="EN1249" s="4"/>
      <c r="EO1249" s="4"/>
      <c r="EP1249" s="4"/>
      <c r="EQ1249" s="4"/>
      <c r="ER1249" s="4"/>
      <c r="ES1249" s="4"/>
      <c r="ET1249" s="4"/>
      <c r="EU1249" s="4"/>
      <c r="EV1249" s="4"/>
      <c r="EW1249" s="4"/>
      <c r="EX1249" s="4"/>
      <c r="EY1249" s="4"/>
      <c r="EZ1249" s="4"/>
      <c r="FA1249" s="4"/>
      <c r="FB1249" s="4"/>
      <c r="FC1249" s="4"/>
      <c r="FD1249" s="4"/>
      <c r="FE1249" s="4"/>
      <c r="FF1249" s="4"/>
      <c r="FG1249" s="4"/>
      <c r="FH1249" s="4"/>
      <c r="FI1249" s="4"/>
      <c r="FJ1249" s="4"/>
      <c r="FK1249" s="4"/>
      <c r="FL1249" s="4"/>
      <c r="FM1249" s="4"/>
      <c r="FN1249" s="4"/>
      <c r="FO1249" s="4"/>
      <c r="FP1249" s="4"/>
      <c r="FQ1249" s="4"/>
      <c r="FR1249" s="4"/>
      <c r="FS1249" s="4"/>
      <c r="FT1249" s="4"/>
      <c r="FU1249" s="4"/>
      <c r="FV1249" s="4"/>
      <c r="FW1249" s="4"/>
      <c r="FX1249" s="4"/>
      <c r="FY1249" s="4"/>
      <c r="FZ1249" s="4"/>
      <c r="GA1249" s="4"/>
      <c r="GB1249" s="4"/>
      <c r="GC1249" s="4"/>
      <c r="GD1249" s="4"/>
      <c r="GE1249" s="4"/>
      <c r="GF1249" s="4"/>
      <c r="GG1249" s="4"/>
      <c r="GH1249" s="4"/>
      <c r="GI1249" s="4"/>
      <c r="GJ1249" s="4"/>
      <c r="GK1249" s="4"/>
      <c r="GL1249" s="4"/>
      <c r="GM1249" s="4"/>
      <c r="GN1249" s="4"/>
      <c r="GO1249" s="4"/>
      <c r="GP1249" s="4"/>
      <c r="GQ1249" s="4"/>
      <c r="GR1249" s="4"/>
      <c r="GS1249" s="4"/>
      <c r="GT1249" s="4"/>
      <c r="GU1249" s="4"/>
      <c r="GV1249" s="4"/>
      <c r="GW1249" s="4"/>
      <c r="GX1249" s="4"/>
    </row>
    <row r="1250" spans="1:206" s="3" customFormat="1" x14ac:dyDescent="0.25">
      <c r="A1250" s="15"/>
      <c r="B1250" s="59"/>
      <c r="C1250" s="60"/>
      <c r="D1250" s="17"/>
      <c r="E1250" s="17"/>
      <c r="F1250" s="17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  <c r="BK1250" s="4"/>
      <c r="BL1250" s="4"/>
      <c r="BM1250" s="4"/>
      <c r="BN1250" s="4"/>
      <c r="BO1250" s="4"/>
      <c r="BP1250" s="4"/>
      <c r="BQ1250" s="4"/>
      <c r="BR1250" s="4"/>
      <c r="BS1250" s="4"/>
      <c r="BT1250" s="4"/>
      <c r="BU1250" s="4"/>
      <c r="BV1250" s="4"/>
      <c r="BW1250" s="4"/>
      <c r="BX1250" s="4"/>
      <c r="BY1250" s="4"/>
      <c r="BZ1250" s="4"/>
      <c r="CA1250" s="4"/>
      <c r="CB1250" s="4"/>
      <c r="CC1250" s="4"/>
      <c r="CD1250" s="4"/>
      <c r="CE1250" s="4"/>
      <c r="CF1250" s="4"/>
      <c r="CG1250" s="4"/>
      <c r="CH1250" s="4"/>
      <c r="CI1250" s="4"/>
      <c r="CJ1250" s="4"/>
      <c r="CK1250" s="4"/>
      <c r="CL1250" s="4"/>
      <c r="CM1250" s="4"/>
      <c r="CN1250" s="4"/>
      <c r="CO1250" s="4"/>
      <c r="CP1250" s="4"/>
      <c r="CQ1250" s="4"/>
      <c r="CR1250" s="4"/>
      <c r="CS1250" s="4"/>
      <c r="CT1250" s="4"/>
      <c r="CU1250" s="4"/>
      <c r="CV1250" s="4"/>
      <c r="CW1250" s="4"/>
      <c r="CX1250" s="4"/>
      <c r="CY1250" s="4"/>
      <c r="CZ1250" s="4"/>
      <c r="DA1250" s="4"/>
      <c r="DB1250" s="4"/>
      <c r="DC1250" s="4"/>
      <c r="DD1250" s="4"/>
      <c r="DE1250" s="4"/>
      <c r="DF1250" s="4"/>
      <c r="DG1250" s="4"/>
      <c r="DH1250" s="4"/>
      <c r="DI1250" s="4"/>
      <c r="DJ1250" s="4"/>
      <c r="DK1250" s="4"/>
      <c r="DL1250" s="4"/>
      <c r="DM1250" s="4"/>
      <c r="DN1250" s="4"/>
      <c r="DO1250" s="4"/>
      <c r="DP1250" s="4"/>
      <c r="DQ1250" s="4"/>
      <c r="DR1250" s="4"/>
      <c r="DS1250" s="4"/>
      <c r="DT1250" s="4"/>
      <c r="DU1250" s="4"/>
      <c r="DV1250" s="4"/>
      <c r="DW1250" s="4"/>
      <c r="DX1250" s="4"/>
      <c r="DY1250" s="4"/>
      <c r="DZ1250" s="4"/>
      <c r="EA1250" s="4"/>
      <c r="EB1250" s="4"/>
      <c r="EC1250" s="4"/>
      <c r="ED1250" s="4"/>
      <c r="EE1250" s="4"/>
      <c r="EF1250" s="4"/>
      <c r="EG1250" s="4"/>
      <c r="EH1250" s="4"/>
      <c r="EI1250" s="4"/>
      <c r="EJ1250" s="4"/>
      <c r="EK1250" s="4"/>
      <c r="EL1250" s="4"/>
      <c r="EM1250" s="4"/>
      <c r="EN1250" s="4"/>
      <c r="EO1250" s="4"/>
      <c r="EP1250" s="4"/>
      <c r="EQ1250" s="4"/>
      <c r="ER1250" s="4"/>
      <c r="ES1250" s="4"/>
      <c r="ET1250" s="4"/>
      <c r="EU1250" s="4"/>
      <c r="EV1250" s="4"/>
      <c r="EW1250" s="4"/>
      <c r="EX1250" s="4"/>
      <c r="EY1250" s="4"/>
      <c r="EZ1250" s="4"/>
      <c r="FA1250" s="4"/>
      <c r="FB1250" s="4"/>
      <c r="FC1250" s="4"/>
      <c r="FD1250" s="4"/>
      <c r="FE1250" s="4"/>
      <c r="FF1250" s="4"/>
      <c r="FG1250" s="4"/>
      <c r="FH1250" s="4"/>
      <c r="FI1250" s="4"/>
      <c r="FJ1250" s="4"/>
      <c r="FK1250" s="4"/>
      <c r="FL1250" s="4"/>
      <c r="FM1250" s="4"/>
      <c r="FN1250" s="4"/>
      <c r="FO1250" s="4"/>
      <c r="FP1250" s="4"/>
      <c r="FQ1250" s="4"/>
      <c r="FR1250" s="4"/>
      <c r="FS1250" s="4"/>
      <c r="FT1250" s="4"/>
      <c r="FU1250" s="4"/>
      <c r="FV1250" s="4"/>
      <c r="FW1250" s="4"/>
      <c r="FX1250" s="4"/>
      <c r="FY1250" s="4"/>
      <c r="FZ1250" s="4"/>
      <c r="GA1250" s="4"/>
      <c r="GB1250" s="4"/>
      <c r="GC1250" s="4"/>
      <c r="GD1250" s="4"/>
      <c r="GE1250" s="4"/>
      <c r="GF1250" s="4"/>
      <c r="GG1250" s="4"/>
      <c r="GH1250" s="4"/>
      <c r="GI1250" s="4"/>
      <c r="GJ1250" s="4"/>
      <c r="GK1250" s="4"/>
      <c r="GL1250" s="4"/>
      <c r="GM1250" s="4"/>
      <c r="GN1250" s="4"/>
      <c r="GO1250" s="4"/>
      <c r="GP1250" s="4"/>
      <c r="GQ1250" s="4"/>
      <c r="GR1250" s="4"/>
      <c r="GS1250" s="4"/>
      <c r="GT1250" s="4"/>
      <c r="GU1250" s="4"/>
      <c r="GV1250" s="4"/>
      <c r="GW1250" s="4"/>
      <c r="GX1250" s="4"/>
    </row>
    <row r="1251" spans="1:206" s="3" customFormat="1" x14ac:dyDescent="0.25">
      <c r="A1251" s="15"/>
      <c r="B1251" s="59"/>
      <c r="C1251" s="60"/>
      <c r="D1251" s="17"/>
      <c r="E1251" s="17"/>
      <c r="F1251" s="17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  <c r="BK1251" s="4"/>
      <c r="BL1251" s="4"/>
      <c r="BM1251" s="4"/>
      <c r="BN1251" s="4"/>
      <c r="BO1251" s="4"/>
      <c r="BP1251" s="4"/>
      <c r="BQ1251" s="4"/>
      <c r="BR1251" s="4"/>
      <c r="BS1251" s="4"/>
      <c r="BT1251" s="4"/>
      <c r="BU1251" s="4"/>
      <c r="BV1251" s="4"/>
      <c r="BW1251" s="4"/>
      <c r="BX1251" s="4"/>
      <c r="BY1251" s="4"/>
      <c r="BZ1251" s="4"/>
      <c r="CA1251" s="4"/>
      <c r="CB1251" s="4"/>
      <c r="CC1251" s="4"/>
      <c r="CD1251" s="4"/>
      <c r="CE1251" s="4"/>
      <c r="CF1251" s="4"/>
      <c r="CG1251" s="4"/>
      <c r="CH1251" s="4"/>
      <c r="CI1251" s="4"/>
      <c r="CJ1251" s="4"/>
      <c r="CK1251" s="4"/>
      <c r="CL1251" s="4"/>
      <c r="CM1251" s="4"/>
      <c r="CN1251" s="4"/>
      <c r="CO1251" s="4"/>
      <c r="CP1251" s="4"/>
      <c r="CQ1251" s="4"/>
      <c r="CR1251" s="4"/>
      <c r="CS1251" s="4"/>
      <c r="CT1251" s="4"/>
      <c r="CU1251" s="4"/>
      <c r="CV1251" s="4"/>
      <c r="CW1251" s="4"/>
      <c r="CX1251" s="4"/>
      <c r="CY1251" s="4"/>
      <c r="CZ1251" s="4"/>
      <c r="DA1251" s="4"/>
      <c r="DB1251" s="4"/>
      <c r="DC1251" s="4"/>
      <c r="DD1251" s="4"/>
      <c r="DE1251" s="4"/>
      <c r="DF1251" s="4"/>
      <c r="DG1251" s="4"/>
      <c r="DH1251" s="4"/>
      <c r="DI1251" s="4"/>
      <c r="DJ1251" s="4"/>
      <c r="DK1251" s="4"/>
      <c r="DL1251" s="4"/>
      <c r="DM1251" s="4"/>
      <c r="DN1251" s="4"/>
      <c r="DO1251" s="4"/>
      <c r="DP1251" s="4"/>
      <c r="DQ1251" s="4"/>
      <c r="DR1251" s="4"/>
      <c r="DS1251" s="4"/>
      <c r="DT1251" s="4"/>
      <c r="DU1251" s="4"/>
      <c r="DV1251" s="4"/>
      <c r="DW1251" s="4"/>
      <c r="DX1251" s="4"/>
      <c r="DY1251" s="4"/>
      <c r="DZ1251" s="4"/>
      <c r="EA1251" s="4"/>
      <c r="EB1251" s="4"/>
      <c r="EC1251" s="4"/>
      <c r="ED1251" s="4"/>
      <c r="EE1251" s="4"/>
      <c r="EF1251" s="4"/>
      <c r="EG1251" s="4"/>
      <c r="EH1251" s="4"/>
      <c r="EI1251" s="4"/>
      <c r="EJ1251" s="4"/>
      <c r="EK1251" s="4"/>
      <c r="EL1251" s="4"/>
      <c r="EM1251" s="4"/>
      <c r="EN1251" s="4"/>
      <c r="EO1251" s="4"/>
      <c r="EP1251" s="4"/>
      <c r="EQ1251" s="4"/>
      <c r="ER1251" s="4"/>
      <c r="ES1251" s="4"/>
      <c r="ET1251" s="4"/>
      <c r="EU1251" s="4"/>
      <c r="EV1251" s="4"/>
      <c r="EW1251" s="4"/>
      <c r="EX1251" s="4"/>
      <c r="EY1251" s="4"/>
      <c r="EZ1251" s="4"/>
      <c r="FA1251" s="4"/>
      <c r="FB1251" s="4"/>
      <c r="FC1251" s="4"/>
      <c r="FD1251" s="4"/>
      <c r="FE1251" s="4"/>
      <c r="FF1251" s="4"/>
      <c r="FG1251" s="4"/>
      <c r="FH1251" s="4"/>
      <c r="FI1251" s="4"/>
      <c r="FJ1251" s="4"/>
      <c r="FK1251" s="4"/>
      <c r="FL1251" s="4"/>
      <c r="FM1251" s="4"/>
      <c r="FN1251" s="4"/>
      <c r="FO1251" s="4"/>
      <c r="FP1251" s="4"/>
      <c r="FQ1251" s="4"/>
      <c r="FR1251" s="4"/>
      <c r="FS1251" s="4"/>
      <c r="FT1251" s="4"/>
      <c r="FU1251" s="4"/>
      <c r="FV1251" s="4"/>
      <c r="FW1251" s="4"/>
      <c r="FX1251" s="4"/>
      <c r="FY1251" s="4"/>
      <c r="FZ1251" s="4"/>
      <c r="GA1251" s="4"/>
      <c r="GB1251" s="4"/>
      <c r="GC1251" s="4"/>
      <c r="GD1251" s="4"/>
      <c r="GE1251" s="4"/>
      <c r="GF1251" s="4"/>
      <c r="GG1251" s="4"/>
      <c r="GH1251" s="4"/>
      <c r="GI1251" s="4"/>
      <c r="GJ1251" s="4"/>
      <c r="GK1251" s="4"/>
      <c r="GL1251" s="4"/>
      <c r="GM1251" s="4"/>
      <c r="GN1251" s="4"/>
      <c r="GO1251" s="4"/>
      <c r="GP1251" s="4"/>
      <c r="GQ1251" s="4"/>
      <c r="GR1251" s="4"/>
      <c r="GS1251" s="4"/>
      <c r="GT1251" s="4"/>
      <c r="GU1251" s="4"/>
      <c r="GV1251" s="4"/>
      <c r="GW1251" s="4"/>
      <c r="GX1251" s="4"/>
    </row>
    <row r="1252" spans="1:206" s="3" customFormat="1" x14ac:dyDescent="0.25">
      <c r="A1252" s="15"/>
      <c r="B1252" s="59"/>
      <c r="C1252" s="60"/>
      <c r="D1252" s="17"/>
      <c r="E1252" s="17"/>
      <c r="F1252" s="17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  <c r="BK1252" s="4"/>
      <c r="BL1252" s="4"/>
      <c r="BM1252" s="4"/>
      <c r="BN1252" s="4"/>
      <c r="BO1252" s="4"/>
      <c r="BP1252" s="4"/>
      <c r="BQ1252" s="4"/>
      <c r="BR1252" s="4"/>
      <c r="BS1252" s="4"/>
      <c r="BT1252" s="4"/>
      <c r="BU1252" s="4"/>
      <c r="BV1252" s="4"/>
      <c r="BW1252" s="4"/>
      <c r="BX1252" s="4"/>
      <c r="BY1252" s="4"/>
      <c r="BZ1252" s="4"/>
      <c r="CA1252" s="4"/>
      <c r="CB1252" s="4"/>
      <c r="CC1252" s="4"/>
      <c r="CD1252" s="4"/>
      <c r="CE1252" s="4"/>
      <c r="CF1252" s="4"/>
      <c r="CG1252" s="4"/>
      <c r="CH1252" s="4"/>
      <c r="CI1252" s="4"/>
      <c r="CJ1252" s="4"/>
      <c r="CK1252" s="4"/>
      <c r="CL1252" s="4"/>
      <c r="CM1252" s="4"/>
      <c r="CN1252" s="4"/>
      <c r="CO1252" s="4"/>
      <c r="CP1252" s="4"/>
      <c r="CQ1252" s="4"/>
      <c r="CR1252" s="4"/>
      <c r="CS1252" s="4"/>
      <c r="CT1252" s="4"/>
      <c r="CU1252" s="4"/>
      <c r="CV1252" s="4"/>
      <c r="CW1252" s="4"/>
      <c r="CX1252" s="4"/>
      <c r="CY1252" s="4"/>
      <c r="CZ1252" s="4"/>
      <c r="DA1252" s="4"/>
      <c r="DB1252" s="4"/>
      <c r="DC1252" s="4"/>
      <c r="DD1252" s="4"/>
      <c r="DE1252" s="4"/>
      <c r="DF1252" s="4"/>
      <c r="DG1252" s="4"/>
      <c r="DH1252" s="4"/>
      <c r="DI1252" s="4"/>
      <c r="DJ1252" s="4"/>
      <c r="DK1252" s="4"/>
      <c r="DL1252" s="4"/>
      <c r="DM1252" s="4"/>
      <c r="DN1252" s="4"/>
      <c r="DO1252" s="4"/>
      <c r="DP1252" s="4"/>
      <c r="DQ1252" s="4"/>
      <c r="DR1252" s="4"/>
      <c r="DS1252" s="4"/>
      <c r="DT1252" s="4"/>
      <c r="DU1252" s="4"/>
      <c r="DV1252" s="4"/>
      <c r="DW1252" s="4"/>
      <c r="DX1252" s="4"/>
      <c r="DY1252" s="4"/>
      <c r="DZ1252" s="4"/>
      <c r="EA1252" s="4"/>
      <c r="EB1252" s="4"/>
      <c r="EC1252" s="4"/>
      <c r="ED1252" s="4"/>
      <c r="EE1252" s="4"/>
      <c r="EF1252" s="4"/>
      <c r="EG1252" s="4"/>
      <c r="EH1252" s="4"/>
      <c r="EI1252" s="4"/>
      <c r="EJ1252" s="4"/>
      <c r="EK1252" s="4"/>
      <c r="EL1252" s="4"/>
      <c r="EM1252" s="4"/>
      <c r="EN1252" s="4"/>
      <c r="EO1252" s="4"/>
      <c r="EP1252" s="4"/>
      <c r="EQ1252" s="4"/>
      <c r="ER1252" s="4"/>
      <c r="ES1252" s="4"/>
      <c r="ET1252" s="4"/>
      <c r="EU1252" s="4"/>
      <c r="EV1252" s="4"/>
      <c r="EW1252" s="4"/>
      <c r="EX1252" s="4"/>
      <c r="EY1252" s="4"/>
      <c r="EZ1252" s="4"/>
      <c r="FA1252" s="4"/>
      <c r="FB1252" s="4"/>
      <c r="FC1252" s="4"/>
      <c r="FD1252" s="4"/>
      <c r="FE1252" s="4"/>
      <c r="FF1252" s="4"/>
      <c r="FG1252" s="4"/>
      <c r="FH1252" s="4"/>
      <c r="FI1252" s="4"/>
      <c r="FJ1252" s="4"/>
      <c r="FK1252" s="4"/>
      <c r="FL1252" s="4"/>
      <c r="FM1252" s="4"/>
      <c r="FN1252" s="4"/>
      <c r="FO1252" s="4"/>
      <c r="FP1252" s="4"/>
      <c r="FQ1252" s="4"/>
      <c r="FR1252" s="4"/>
      <c r="FS1252" s="4"/>
      <c r="FT1252" s="4"/>
      <c r="FU1252" s="4"/>
      <c r="FV1252" s="4"/>
      <c r="FW1252" s="4"/>
      <c r="FX1252" s="4"/>
      <c r="FY1252" s="4"/>
      <c r="FZ1252" s="4"/>
      <c r="GA1252" s="4"/>
      <c r="GB1252" s="4"/>
      <c r="GC1252" s="4"/>
      <c r="GD1252" s="4"/>
      <c r="GE1252" s="4"/>
      <c r="GF1252" s="4"/>
      <c r="GG1252" s="4"/>
      <c r="GH1252" s="4"/>
      <c r="GI1252" s="4"/>
      <c r="GJ1252" s="4"/>
      <c r="GK1252" s="4"/>
      <c r="GL1252" s="4"/>
      <c r="GM1252" s="4"/>
      <c r="GN1252" s="4"/>
      <c r="GO1252" s="4"/>
      <c r="GP1252" s="4"/>
      <c r="GQ1252" s="4"/>
      <c r="GR1252" s="4"/>
      <c r="GS1252" s="4"/>
      <c r="GT1252" s="4"/>
      <c r="GU1252" s="4"/>
      <c r="GV1252" s="4"/>
      <c r="GW1252" s="4"/>
      <c r="GX1252" s="4"/>
    </row>
    <row r="1253" spans="1:206" s="3" customFormat="1" x14ac:dyDescent="0.25">
      <c r="A1253" s="15"/>
      <c r="B1253" s="59"/>
      <c r="C1253" s="60"/>
      <c r="D1253" s="17"/>
      <c r="E1253" s="17"/>
      <c r="F1253" s="17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  <c r="BK1253" s="4"/>
      <c r="BL1253" s="4"/>
      <c r="BM1253" s="4"/>
      <c r="BN1253" s="4"/>
      <c r="BO1253" s="4"/>
      <c r="BP1253" s="4"/>
      <c r="BQ1253" s="4"/>
      <c r="BR1253" s="4"/>
      <c r="BS1253" s="4"/>
      <c r="BT1253" s="4"/>
      <c r="BU1253" s="4"/>
      <c r="BV1253" s="4"/>
      <c r="BW1253" s="4"/>
      <c r="BX1253" s="4"/>
      <c r="BY1253" s="4"/>
      <c r="BZ1253" s="4"/>
      <c r="CA1253" s="4"/>
      <c r="CB1253" s="4"/>
      <c r="CC1253" s="4"/>
      <c r="CD1253" s="4"/>
      <c r="CE1253" s="4"/>
      <c r="CF1253" s="4"/>
      <c r="CG1253" s="4"/>
      <c r="CH1253" s="4"/>
      <c r="CI1253" s="4"/>
      <c r="CJ1253" s="4"/>
      <c r="CK1253" s="4"/>
      <c r="CL1253" s="4"/>
      <c r="CM1253" s="4"/>
      <c r="CN1253" s="4"/>
      <c r="CO1253" s="4"/>
      <c r="CP1253" s="4"/>
      <c r="CQ1253" s="4"/>
      <c r="CR1253" s="4"/>
      <c r="CS1253" s="4"/>
      <c r="CT1253" s="4"/>
      <c r="CU1253" s="4"/>
      <c r="CV1253" s="4"/>
      <c r="CW1253" s="4"/>
      <c r="CX1253" s="4"/>
      <c r="CY1253" s="4"/>
      <c r="CZ1253" s="4"/>
      <c r="DA1253" s="4"/>
      <c r="DB1253" s="4"/>
      <c r="DC1253" s="4"/>
      <c r="DD1253" s="4"/>
      <c r="DE1253" s="4"/>
      <c r="DF1253" s="4"/>
      <c r="DG1253" s="4"/>
      <c r="DH1253" s="4"/>
      <c r="DI1253" s="4"/>
      <c r="DJ1253" s="4"/>
      <c r="DK1253" s="4"/>
      <c r="DL1253" s="4"/>
      <c r="DM1253" s="4"/>
      <c r="DN1253" s="4"/>
      <c r="DO1253" s="4"/>
      <c r="DP1253" s="4"/>
      <c r="DQ1253" s="4"/>
      <c r="DR1253" s="4"/>
      <c r="DS1253" s="4"/>
      <c r="DT1253" s="4"/>
      <c r="DU1253" s="4"/>
      <c r="DV1253" s="4"/>
      <c r="DW1253" s="4"/>
      <c r="DX1253" s="4"/>
      <c r="DY1253" s="4"/>
      <c r="DZ1253" s="4"/>
      <c r="EA1253" s="4"/>
      <c r="EB1253" s="4"/>
      <c r="EC1253" s="4"/>
      <c r="ED1253" s="4"/>
      <c r="EE1253" s="4"/>
      <c r="EF1253" s="4"/>
      <c r="EG1253" s="4"/>
      <c r="EH1253" s="4"/>
      <c r="EI1253" s="4"/>
      <c r="EJ1253" s="4"/>
      <c r="EK1253" s="4"/>
      <c r="EL1253" s="4"/>
      <c r="EM1253" s="4"/>
      <c r="EN1253" s="4"/>
      <c r="EO1253" s="4"/>
      <c r="EP1253" s="4"/>
      <c r="EQ1253" s="4"/>
      <c r="ER1253" s="4"/>
      <c r="ES1253" s="4"/>
      <c r="ET1253" s="4"/>
      <c r="EU1253" s="4"/>
      <c r="EV1253" s="4"/>
      <c r="EW1253" s="4"/>
      <c r="EX1253" s="4"/>
      <c r="EY1253" s="4"/>
      <c r="EZ1253" s="4"/>
      <c r="FA1253" s="4"/>
      <c r="FB1253" s="4"/>
      <c r="FC1253" s="4"/>
      <c r="FD1253" s="4"/>
      <c r="FE1253" s="4"/>
      <c r="FF1253" s="4"/>
      <c r="FG1253" s="4"/>
      <c r="FH1253" s="4"/>
      <c r="FI1253" s="4"/>
      <c r="FJ1253" s="4"/>
      <c r="FK1253" s="4"/>
      <c r="FL1253" s="4"/>
      <c r="FM1253" s="4"/>
      <c r="FN1253" s="4"/>
      <c r="FO1253" s="4"/>
      <c r="FP1253" s="4"/>
      <c r="FQ1253" s="4"/>
      <c r="FR1253" s="4"/>
      <c r="FS1253" s="4"/>
      <c r="FT1253" s="4"/>
      <c r="FU1253" s="4"/>
      <c r="FV1253" s="4"/>
      <c r="FW1253" s="4"/>
      <c r="FX1253" s="4"/>
      <c r="FY1253" s="4"/>
      <c r="FZ1253" s="4"/>
      <c r="GA1253" s="4"/>
      <c r="GB1253" s="4"/>
      <c r="GC1253" s="4"/>
      <c r="GD1253" s="4"/>
      <c r="GE1253" s="4"/>
      <c r="GF1253" s="4"/>
      <c r="GG1253" s="4"/>
      <c r="GH1253" s="4"/>
      <c r="GI1253" s="4"/>
      <c r="GJ1253" s="4"/>
      <c r="GK1253" s="4"/>
      <c r="GL1253" s="4"/>
      <c r="GM1253" s="4"/>
      <c r="GN1253" s="4"/>
      <c r="GO1253" s="4"/>
      <c r="GP1253" s="4"/>
      <c r="GQ1253" s="4"/>
      <c r="GR1253" s="4"/>
      <c r="GS1253" s="4"/>
      <c r="GT1253" s="4"/>
      <c r="GU1253" s="4"/>
      <c r="GV1253" s="4"/>
      <c r="GW1253" s="4"/>
      <c r="GX1253" s="4"/>
    </row>
    <row r="1254" spans="1:206" s="3" customFormat="1" x14ac:dyDescent="0.25">
      <c r="A1254" s="15"/>
      <c r="B1254" s="59"/>
      <c r="C1254" s="60"/>
      <c r="D1254" s="17"/>
      <c r="E1254" s="17"/>
      <c r="F1254" s="17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  <c r="DL1254" s="4"/>
      <c r="DM1254" s="4"/>
      <c r="DN1254" s="4"/>
      <c r="DO1254" s="4"/>
      <c r="DP1254" s="4"/>
      <c r="DQ1254" s="4"/>
      <c r="DR1254" s="4"/>
      <c r="DS1254" s="4"/>
      <c r="DT1254" s="4"/>
      <c r="DU1254" s="4"/>
      <c r="DV1254" s="4"/>
      <c r="DW1254" s="4"/>
      <c r="DX1254" s="4"/>
      <c r="DY1254" s="4"/>
      <c r="DZ1254" s="4"/>
      <c r="EA1254" s="4"/>
      <c r="EB1254" s="4"/>
      <c r="EC1254" s="4"/>
      <c r="ED1254" s="4"/>
      <c r="EE1254" s="4"/>
      <c r="EF1254" s="4"/>
      <c r="EG1254" s="4"/>
      <c r="EH1254" s="4"/>
      <c r="EI1254" s="4"/>
      <c r="EJ1254" s="4"/>
      <c r="EK1254" s="4"/>
      <c r="EL1254" s="4"/>
      <c r="EM1254" s="4"/>
      <c r="EN1254" s="4"/>
      <c r="EO1254" s="4"/>
      <c r="EP1254" s="4"/>
      <c r="EQ1254" s="4"/>
      <c r="ER1254" s="4"/>
      <c r="ES1254" s="4"/>
      <c r="ET1254" s="4"/>
      <c r="EU1254" s="4"/>
      <c r="EV1254" s="4"/>
      <c r="EW1254" s="4"/>
      <c r="EX1254" s="4"/>
      <c r="EY1254" s="4"/>
      <c r="EZ1254" s="4"/>
      <c r="FA1254" s="4"/>
      <c r="FB1254" s="4"/>
      <c r="FC1254" s="4"/>
      <c r="FD1254" s="4"/>
      <c r="FE1254" s="4"/>
      <c r="FF1254" s="4"/>
      <c r="FG1254" s="4"/>
      <c r="FH1254" s="4"/>
      <c r="FI1254" s="4"/>
      <c r="FJ1254" s="4"/>
      <c r="FK1254" s="4"/>
      <c r="FL1254" s="4"/>
      <c r="FM1254" s="4"/>
      <c r="FN1254" s="4"/>
      <c r="FO1254" s="4"/>
      <c r="FP1254" s="4"/>
      <c r="FQ1254" s="4"/>
      <c r="FR1254" s="4"/>
      <c r="FS1254" s="4"/>
      <c r="FT1254" s="4"/>
      <c r="FU1254" s="4"/>
      <c r="FV1254" s="4"/>
      <c r="FW1254" s="4"/>
      <c r="FX1254" s="4"/>
      <c r="FY1254" s="4"/>
      <c r="FZ1254" s="4"/>
      <c r="GA1254" s="4"/>
      <c r="GB1254" s="4"/>
      <c r="GC1254" s="4"/>
      <c r="GD1254" s="4"/>
      <c r="GE1254" s="4"/>
      <c r="GF1254" s="4"/>
      <c r="GG1254" s="4"/>
      <c r="GH1254" s="4"/>
      <c r="GI1254" s="4"/>
      <c r="GJ1254" s="4"/>
      <c r="GK1254" s="4"/>
      <c r="GL1254" s="4"/>
      <c r="GM1254" s="4"/>
      <c r="GN1254" s="4"/>
      <c r="GO1254" s="4"/>
      <c r="GP1254" s="4"/>
      <c r="GQ1254" s="4"/>
      <c r="GR1254" s="4"/>
      <c r="GS1254" s="4"/>
      <c r="GT1254" s="4"/>
      <c r="GU1254" s="4"/>
      <c r="GV1254" s="4"/>
      <c r="GW1254" s="4"/>
      <c r="GX1254" s="4"/>
    </row>
    <row r="1255" spans="1:206" s="3" customFormat="1" x14ac:dyDescent="0.25">
      <c r="A1255" s="15"/>
      <c r="B1255" s="59"/>
      <c r="C1255" s="60"/>
      <c r="D1255" s="17"/>
      <c r="E1255" s="17"/>
      <c r="F1255" s="17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  <c r="BK1255" s="4"/>
      <c r="BL1255" s="4"/>
      <c r="BM1255" s="4"/>
      <c r="BN1255" s="4"/>
      <c r="BO1255" s="4"/>
      <c r="BP1255" s="4"/>
      <c r="BQ1255" s="4"/>
      <c r="BR1255" s="4"/>
      <c r="BS1255" s="4"/>
      <c r="BT1255" s="4"/>
      <c r="BU1255" s="4"/>
      <c r="BV1255" s="4"/>
      <c r="BW1255" s="4"/>
      <c r="BX1255" s="4"/>
      <c r="BY1255" s="4"/>
      <c r="BZ1255" s="4"/>
      <c r="CA1255" s="4"/>
      <c r="CB1255" s="4"/>
      <c r="CC1255" s="4"/>
      <c r="CD1255" s="4"/>
      <c r="CE1255" s="4"/>
      <c r="CF1255" s="4"/>
      <c r="CG1255" s="4"/>
      <c r="CH1255" s="4"/>
      <c r="CI1255" s="4"/>
      <c r="CJ1255" s="4"/>
      <c r="CK1255" s="4"/>
      <c r="CL1255" s="4"/>
      <c r="CM1255" s="4"/>
      <c r="CN1255" s="4"/>
      <c r="CO1255" s="4"/>
      <c r="CP1255" s="4"/>
      <c r="CQ1255" s="4"/>
      <c r="CR1255" s="4"/>
      <c r="CS1255" s="4"/>
      <c r="CT1255" s="4"/>
      <c r="CU1255" s="4"/>
      <c r="CV1255" s="4"/>
      <c r="CW1255" s="4"/>
      <c r="CX1255" s="4"/>
      <c r="CY1255" s="4"/>
      <c r="CZ1255" s="4"/>
      <c r="DA1255" s="4"/>
      <c r="DB1255" s="4"/>
      <c r="DC1255" s="4"/>
      <c r="DD1255" s="4"/>
      <c r="DE1255" s="4"/>
      <c r="DF1255" s="4"/>
      <c r="DG1255" s="4"/>
      <c r="DH1255" s="4"/>
      <c r="DI1255" s="4"/>
      <c r="DJ1255" s="4"/>
      <c r="DK1255" s="4"/>
      <c r="DL1255" s="4"/>
      <c r="DM1255" s="4"/>
      <c r="DN1255" s="4"/>
      <c r="DO1255" s="4"/>
      <c r="DP1255" s="4"/>
      <c r="DQ1255" s="4"/>
      <c r="DR1255" s="4"/>
      <c r="DS1255" s="4"/>
      <c r="DT1255" s="4"/>
      <c r="DU1255" s="4"/>
      <c r="DV1255" s="4"/>
      <c r="DW1255" s="4"/>
      <c r="DX1255" s="4"/>
      <c r="DY1255" s="4"/>
      <c r="DZ1255" s="4"/>
      <c r="EA1255" s="4"/>
      <c r="EB1255" s="4"/>
      <c r="EC1255" s="4"/>
      <c r="ED1255" s="4"/>
      <c r="EE1255" s="4"/>
      <c r="EF1255" s="4"/>
      <c r="EG1255" s="4"/>
      <c r="EH1255" s="4"/>
      <c r="EI1255" s="4"/>
      <c r="EJ1255" s="4"/>
      <c r="EK1255" s="4"/>
      <c r="EL1255" s="4"/>
      <c r="EM1255" s="4"/>
      <c r="EN1255" s="4"/>
      <c r="EO1255" s="4"/>
      <c r="EP1255" s="4"/>
      <c r="EQ1255" s="4"/>
      <c r="ER1255" s="4"/>
      <c r="ES1255" s="4"/>
      <c r="ET1255" s="4"/>
      <c r="EU1255" s="4"/>
      <c r="EV1255" s="4"/>
      <c r="EW1255" s="4"/>
      <c r="EX1255" s="4"/>
      <c r="EY1255" s="4"/>
      <c r="EZ1255" s="4"/>
      <c r="FA1255" s="4"/>
      <c r="FB1255" s="4"/>
      <c r="FC1255" s="4"/>
      <c r="FD1255" s="4"/>
      <c r="FE1255" s="4"/>
      <c r="FF1255" s="4"/>
      <c r="FG1255" s="4"/>
      <c r="FH1255" s="4"/>
      <c r="FI1255" s="4"/>
      <c r="FJ1255" s="4"/>
      <c r="FK1255" s="4"/>
      <c r="FL1255" s="4"/>
      <c r="FM1255" s="4"/>
      <c r="FN1255" s="4"/>
      <c r="FO1255" s="4"/>
      <c r="FP1255" s="4"/>
      <c r="FQ1255" s="4"/>
      <c r="FR1255" s="4"/>
      <c r="FS1255" s="4"/>
      <c r="FT1255" s="4"/>
      <c r="FU1255" s="4"/>
      <c r="FV1255" s="4"/>
      <c r="FW1255" s="4"/>
      <c r="FX1255" s="4"/>
      <c r="FY1255" s="4"/>
      <c r="FZ1255" s="4"/>
      <c r="GA1255" s="4"/>
      <c r="GB1255" s="4"/>
      <c r="GC1255" s="4"/>
      <c r="GD1255" s="4"/>
      <c r="GE1255" s="4"/>
      <c r="GF1255" s="4"/>
      <c r="GG1255" s="4"/>
      <c r="GH1255" s="4"/>
      <c r="GI1255" s="4"/>
      <c r="GJ1255" s="4"/>
      <c r="GK1255" s="4"/>
      <c r="GL1255" s="4"/>
      <c r="GM1255" s="4"/>
      <c r="GN1255" s="4"/>
      <c r="GO1255" s="4"/>
      <c r="GP1255" s="4"/>
      <c r="GQ1255" s="4"/>
      <c r="GR1255" s="4"/>
      <c r="GS1255" s="4"/>
      <c r="GT1255" s="4"/>
      <c r="GU1255" s="4"/>
      <c r="GV1255" s="4"/>
      <c r="GW1255" s="4"/>
      <c r="GX1255" s="4"/>
    </row>
    <row r="1256" spans="1:206" s="3" customFormat="1" x14ac:dyDescent="0.25">
      <c r="A1256" s="15"/>
      <c r="B1256" s="59"/>
      <c r="C1256" s="60"/>
      <c r="D1256" s="17"/>
      <c r="E1256" s="17"/>
      <c r="F1256" s="17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  <c r="BK1256" s="4"/>
      <c r="BL1256" s="4"/>
      <c r="BM1256" s="4"/>
      <c r="BN1256" s="4"/>
      <c r="BO1256" s="4"/>
      <c r="BP1256" s="4"/>
      <c r="BQ1256" s="4"/>
      <c r="BR1256" s="4"/>
      <c r="BS1256" s="4"/>
      <c r="BT1256" s="4"/>
      <c r="BU1256" s="4"/>
      <c r="BV1256" s="4"/>
      <c r="BW1256" s="4"/>
      <c r="BX1256" s="4"/>
      <c r="BY1256" s="4"/>
      <c r="BZ1256" s="4"/>
      <c r="CA1256" s="4"/>
      <c r="CB1256" s="4"/>
      <c r="CC1256" s="4"/>
      <c r="CD1256" s="4"/>
      <c r="CE1256" s="4"/>
      <c r="CF1256" s="4"/>
      <c r="CG1256" s="4"/>
      <c r="CH1256" s="4"/>
      <c r="CI1256" s="4"/>
      <c r="CJ1256" s="4"/>
      <c r="CK1256" s="4"/>
      <c r="CL1256" s="4"/>
      <c r="CM1256" s="4"/>
      <c r="CN1256" s="4"/>
      <c r="CO1256" s="4"/>
      <c r="CP1256" s="4"/>
      <c r="CQ1256" s="4"/>
      <c r="CR1256" s="4"/>
      <c r="CS1256" s="4"/>
      <c r="CT1256" s="4"/>
      <c r="CU1256" s="4"/>
      <c r="CV1256" s="4"/>
      <c r="CW1256" s="4"/>
      <c r="CX1256" s="4"/>
      <c r="CY1256" s="4"/>
      <c r="CZ1256" s="4"/>
      <c r="DA1256" s="4"/>
      <c r="DB1256" s="4"/>
      <c r="DC1256" s="4"/>
      <c r="DD1256" s="4"/>
      <c r="DE1256" s="4"/>
      <c r="DF1256" s="4"/>
      <c r="DG1256" s="4"/>
      <c r="DH1256" s="4"/>
      <c r="DI1256" s="4"/>
      <c r="DJ1256" s="4"/>
      <c r="DK1256" s="4"/>
      <c r="DL1256" s="4"/>
      <c r="DM1256" s="4"/>
      <c r="DN1256" s="4"/>
      <c r="DO1256" s="4"/>
      <c r="DP1256" s="4"/>
      <c r="DQ1256" s="4"/>
      <c r="DR1256" s="4"/>
      <c r="DS1256" s="4"/>
      <c r="DT1256" s="4"/>
      <c r="DU1256" s="4"/>
      <c r="DV1256" s="4"/>
      <c r="DW1256" s="4"/>
      <c r="DX1256" s="4"/>
      <c r="DY1256" s="4"/>
      <c r="DZ1256" s="4"/>
      <c r="EA1256" s="4"/>
      <c r="EB1256" s="4"/>
      <c r="EC1256" s="4"/>
      <c r="ED1256" s="4"/>
      <c r="EE1256" s="4"/>
      <c r="EF1256" s="4"/>
      <c r="EG1256" s="4"/>
      <c r="EH1256" s="4"/>
      <c r="EI1256" s="4"/>
      <c r="EJ1256" s="4"/>
      <c r="EK1256" s="4"/>
      <c r="EL1256" s="4"/>
      <c r="EM1256" s="4"/>
      <c r="EN1256" s="4"/>
      <c r="EO1256" s="4"/>
      <c r="EP1256" s="4"/>
      <c r="EQ1256" s="4"/>
      <c r="ER1256" s="4"/>
      <c r="ES1256" s="4"/>
      <c r="ET1256" s="4"/>
      <c r="EU1256" s="4"/>
      <c r="EV1256" s="4"/>
      <c r="EW1256" s="4"/>
      <c r="EX1256" s="4"/>
      <c r="EY1256" s="4"/>
      <c r="EZ1256" s="4"/>
      <c r="FA1256" s="4"/>
      <c r="FB1256" s="4"/>
      <c r="FC1256" s="4"/>
      <c r="FD1256" s="4"/>
      <c r="FE1256" s="4"/>
      <c r="FF1256" s="4"/>
      <c r="FG1256" s="4"/>
      <c r="FH1256" s="4"/>
      <c r="FI1256" s="4"/>
      <c r="FJ1256" s="4"/>
      <c r="FK1256" s="4"/>
      <c r="FL1256" s="4"/>
      <c r="FM1256" s="4"/>
      <c r="FN1256" s="4"/>
      <c r="FO1256" s="4"/>
      <c r="FP1256" s="4"/>
      <c r="FQ1256" s="4"/>
      <c r="FR1256" s="4"/>
      <c r="FS1256" s="4"/>
      <c r="FT1256" s="4"/>
      <c r="FU1256" s="4"/>
      <c r="FV1256" s="4"/>
      <c r="FW1256" s="4"/>
      <c r="FX1256" s="4"/>
      <c r="FY1256" s="4"/>
      <c r="FZ1256" s="4"/>
      <c r="GA1256" s="4"/>
      <c r="GB1256" s="4"/>
      <c r="GC1256" s="4"/>
      <c r="GD1256" s="4"/>
      <c r="GE1256" s="4"/>
      <c r="GF1256" s="4"/>
      <c r="GG1256" s="4"/>
      <c r="GH1256" s="4"/>
      <c r="GI1256" s="4"/>
      <c r="GJ1256" s="4"/>
      <c r="GK1256" s="4"/>
      <c r="GL1256" s="4"/>
      <c r="GM1256" s="4"/>
      <c r="GN1256" s="4"/>
      <c r="GO1256" s="4"/>
      <c r="GP1256" s="4"/>
      <c r="GQ1256" s="4"/>
      <c r="GR1256" s="4"/>
      <c r="GS1256" s="4"/>
      <c r="GT1256" s="4"/>
      <c r="GU1256" s="4"/>
      <c r="GV1256" s="4"/>
      <c r="GW1256" s="4"/>
      <c r="GX1256" s="4"/>
    </row>
    <row r="1257" spans="1:206" s="3" customFormat="1" x14ac:dyDescent="0.25">
      <c r="A1257" s="15"/>
      <c r="B1257" s="59"/>
      <c r="C1257" s="60"/>
      <c r="D1257" s="17"/>
      <c r="E1257" s="17"/>
      <c r="F1257" s="17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  <c r="BK1257" s="4"/>
      <c r="BL1257" s="4"/>
      <c r="BM1257" s="4"/>
      <c r="BN1257" s="4"/>
      <c r="BO1257" s="4"/>
      <c r="BP1257" s="4"/>
      <c r="BQ1257" s="4"/>
      <c r="BR1257" s="4"/>
      <c r="BS1257" s="4"/>
      <c r="BT1257" s="4"/>
      <c r="BU1257" s="4"/>
      <c r="BV1257" s="4"/>
      <c r="BW1257" s="4"/>
      <c r="BX1257" s="4"/>
      <c r="BY1257" s="4"/>
      <c r="BZ1257" s="4"/>
      <c r="CA1257" s="4"/>
      <c r="CB1257" s="4"/>
      <c r="CC1257" s="4"/>
      <c r="CD1257" s="4"/>
      <c r="CE1257" s="4"/>
      <c r="CF1257" s="4"/>
      <c r="CG1257" s="4"/>
      <c r="CH1257" s="4"/>
      <c r="CI1257" s="4"/>
      <c r="CJ1257" s="4"/>
      <c r="CK1257" s="4"/>
      <c r="CL1257" s="4"/>
      <c r="CM1257" s="4"/>
      <c r="CN1257" s="4"/>
      <c r="CO1257" s="4"/>
      <c r="CP1257" s="4"/>
      <c r="CQ1257" s="4"/>
      <c r="CR1257" s="4"/>
      <c r="CS1257" s="4"/>
      <c r="CT1257" s="4"/>
      <c r="CU1257" s="4"/>
      <c r="CV1257" s="4"/>
      <c r="CW1257" s="4"/>
      <c r="CX1257" s="4"/>
      <c r="CY1257" s="4"/>
      <c r="CZ1257" s="4"/>
      <c r="DA1257" s="4"/>
      <c r="DB1257" s="4"/>
      <c r="DC1257" s="4"/>
      <c r="DD1257" s="4"/>
      <c r="DE1257" s="4"/>
      <c r="DF1257" s="4"/>
      <c r="DG1257" s="4"/>
      <c r="DH1257" s="4"/>
      <c r="DI1257" s="4"/>
      <c r="DJ1257" s="4"/>
      <c r="DK1257" s="4"/>
      <c r="DL1257" s="4"/>
      <c r="DM1257" s="4"/>
      <c r="DN1257" s="4"/>
      <c r="DO1257" s="4"/>
      <c r="DP1257" s="4"/>
      <c r="DQ1257" s="4"/>
      <c r="DR1257" s="4"/>
      <c r="DS1257" s="4"/>
      <c r="DT1257" s="4"/>
      <c r="DU1257" s="4"/>
      <c r="DV1257" s="4"/>
      <c r="DW1257" s="4"/>
      <c r="DX1257" s="4"/>
      <c r="DY1257" s="4"/>
      <c r="DZ1257" s="4"/>
      <c r="EA1257" s="4"/>
      <c r="EB1257" s="4"/>
      <c r="EC1257" s="4"/>
      <c r="ED1257" s="4"/>
      <c r="EE1257" s="4"/>
      <c r="EF1257" s="4"/>
      <c r="EG1257" s="4"/>
      <c r="EH1257" s="4"/>
      <c r="EI1257" s="4"/>
      <c r="EJ1257" s="4"/>
      <c r="EK1257" s="4"/>
      <c r="EL1257" s="4"/>
      <c r="EM1257" s="4"/>
      <c r="EN1257" s="4"/>
      <c r="EO1257" s="4"/>
      <c r="EP1257" s="4"/>
      <c r="EQ1257" s="4"/>
      <c r="ER1257" s="4"/>
      <c r="ES1257" s="4"/>
      <c r="ET1257" s="4"/>
      <c r="EU1257" s="4"/>
      <c r="EV1257" s="4"/>
      <c r="EW1257" s="4"/>
      <c r="EX1257" s="4"/>
      <c r="EY1257" s="4"/>
      <c r="EZ1257" s="4"/>
      <c r="FA1257" s="4"/>
      <c r="FB1257" s="4"/>
      <c r="FC1257" s="4"/>
      <c r="FD1257" s="4"/>
      <c r="FE1257" s="4"/>
      <c r="FF1257" s="4"/>
      <c r="FG1257" s="4"/>
      <c r="FH1257" s="4"/>
      <c r="FI1257" s="4"/>
      <c r="FJ1257" s="4"/>
      <c r="FK1257" s="4"/>
      <c r="FL1257" s="4"/>
      <c r="FM1257" s="4"/>
      <c r="FN1257" s="4"/>
      <c r="FO1257" s="4"/>
      <c r="FP1257" s="4"/>
      <c r="FQ1257" s="4"/>
      <c r="FR1257" s="4"/>
      <c r="FS1257" s="4"/>
      <c r="FT1257" s="4"/>
      <c r="FU1257" s="4"/>
      <c r="FV1257" s="4"/>
      <c r="FW1257" s="4"/>
      <c r="FX1257" s="4"/>
      <c r="FY1257" s="4"/>
      <c r="FZ1257" s="4"/>
      <c r="GA1257" s="4"/>
      <c r="GB1257" s="4"/>
      <c r="GC1257" s="4"/>
      <c r="GD1257" s="4"/>
      <c r="GE1257" s="4"/>
      <c r="GF1257" s="4"/>
      <c r="GG1257" s="4"/>
      <c r="GH1257" s="4"/>
      <c r="GI1257" s="4"/>
      <c r="GJ1257" s="4"/>
      <c r="GK1257" s="4"/>
      <c r="GL1257" s="4"/>
      <c r="GM1257" s="4"/>
      <c r="GN1257" s="4"/>
      <c r="GO1257" s="4"/>
      <c r="GP1257" s="4"/>
      <c r="GQ1257" s="4"/>
      <c r="GR1257" s="4"/>
      <c r="GS1257" s="4"/>
      <c r="GT1257" s="4"/>
      <c r="GU1257" s="4"/>
      <c r="GV1257" s="4"/>
      <c r="GW1257" s="4"/>
      <c r="GX1257" s="4"/>
    </row>
    <row r="1258" spans="1:206" s="3" customFormat="1" x14ac:dyDescent="0.25">
      <c r="A1258" s="15"/>
      <c r="B1258" s="59"/>
      <c r="C1258" s="60"/>
      <c r="D1258" s="17"/>
      <c r="E1258" s="17"/>
      <c r="F1258" s="17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  <c r="BK1258" s="4"/>
      <c r="BL1258" s="4"/>
      <c r="BM1258" s="4"/>
      <c r="BN1258" s="4"/>
      <c r="BO1258" s="4"/>
      <c r="BP1258" s="4"/>
      <c r="BQ1258" s="4"/>
      <c r="BR1258" s="4"/>
      <c r="BS1258" s="4"/>
      <c r="BT1258" s="4"/>
      <c r="BU1258" s="4"/>
      <c r="BV1258" s="4"/>
      <c r="BW1258" s="4"/>
      <c r="BX1258" s="4"/>
      <c r="BY1258" s="4"/>
      <c r="BZ1258" s="4"/>
      <c r="CA1258" s="4"/>
      <c r="CB1258" s="4"/>
      <c r="CC1258" s="4"/>
      <c r="CD1258" s="4"/>
      <c r="CE1258" s="4"/>
      <c r="CF1258" s="4"/>
      <c r="CG1258" s="4"/>
      <c r="CH1258" s="4"/>
      <c r="CI1258" s="4"/>
      <c r="CJ1258" s="4"/>
      <c r="CK1258" s="4"/>
      <c r="CL1258" s="4"/>
      <c r="CM1258" s="4"/>
      <c r="CN1258" s="4"/>
      <c r="CO1258" s="4"/>
      <c r="CP1258" s="4"/>
      <c r="CQ1258" s="4"/>
      <c r="CR1258" s="4"/>
      <c r="CS1258" s="4"/>
      <c r="CT1258" s="4"/>
      <c r="CU1258" s="4"/>
      <c r="CV1258" s="4"/>
      <c r="CW1258" s="4"/>
      <c r="CX1258" s="4"/>
      <c r="CY1258" s="4"/>
      <c r="CZ1258" s="4"/>
      <c r="DA1258" s="4"/>
      <c r="DB1258" s="4"/>
      <c r="DC1258" s="4"/>
      <c r="DD1258" s="4"/>
      <c r="DE1258" s="4"/>
      <c r="DF1258" s="4"/>
      <c r="DG1258" s="4"/>
      <c r="DH1258" s="4"/>
      <c r="DI1258" s="4"/>
      <c r="DJ1258" s="4"/>
      <c r="DK1258" s="4"/>
      <c r="DL1258" s="4"/>
      <c r="DM1258" s="4"/>
      <c r="DN1258" s="4"/>
      <c r="DO1258" s="4"/>
      <c r="DP1258" s="4"/>
      <c r="DQ1258" s="4"/>
      <c r="DR1258" s="4"/>
      <c r="DS1258" s="4"/>
      <c r="DT1258" s="4"/>
      <c r="DU1258" s="4"/>
      <c r="DV1258" s="4"/>
      <c r="DW1258" s="4"/>
      <c r="DX1258" s="4"/>
      <c r="DY1258" s="4"/>
      <c r="DZ1258" s="4"/>
      <c r="EA1258" s="4"/>
      <c r="EB1258" s="4"/>
      <c r="EC1258" s="4"/>
      <c r="ED1258" s="4"/>
      <c r="EE1258" s="4"/>
      <c r="EF1258" s="4"/>
      <c r="EG1258" s="4"/>
      <c r="EH1258" s="4"/>
      <c r="EI1258" s="4"/>
      <c r="EJ1258" s="4"/>
      <c r="EK1258" s="4"/>
      <c r="EL1258" s="4"/>
      <c r="EM1258" s="4"/>
      <c r="EN1258" s="4"/>
      <c r="EO1258" s="4"/>
      <c r="EP1258" s="4"/>
      <c r="EQ1258" s="4"/>
      <c r="ER1258" s="4"/>
      <c r="ES1258" s="4"/>
      <c r="ET1258" s="4"/>
      <c r="EU1258" s="4"/>
      <c r="EV1258" s="4"/>
      <c r="EW1258" s="4"/>
      <c r="EX1258" s="4"/>
      <c r="EY1258" s="4"/>
      <c r="EZ1258" s="4"/>
      <c r="FA1258" s="4"/>
      <c r="FB1258" s="4"/>
      <c r="FC1258" s="4"/>
      <c r="FD1258" s="4"/>
      <c r="FE1258" s="4"/>
      <c r="FF1258" s="4"/>
      <c r="FG1258" s="4"/>
      <c r="FH1258" s="4"/>
      <c r="FI1258" s="4"/>
      <c r="FJ1258" s="4"/>
      <c r="FK1258" s="4"/>
      <c r="FL1258" s="4"/>
      <c r="FM1258" s="4"/>
      <c r="FN1258" s="4"/>
      <c r="FO1258" s="4"/>
      <c r="FP1258" s="4"/>
      <c r="FQ1258" s="4"/>
      <c r="FR1258" s="4"/>
      <c r="FS1258" s="4"/>
      <c r="FT1258" s="4"/>
      <c r="FU1258" s="4"/>
      <c r="FV1258" s="4"/>
      <c r="FW1258" s="4"/>
      <c r="FX1258" s="4"/>
      <c r="FY1258" s="4"/>
      <c r="FZ1258" s="4"/>
      <c r="GA1258" s="4"/>
      <c r="GB1258" s="4"/>
      <c r="GC1258" s="4"/>
      <c r="GD1258" s="4"/>
      <c r="GE1258" s="4"/>
      <c r="GF1258" s="4"/>
      <c r="GG1258" s="4"/>
      <c r="GH1258" s="4"/>
      <c r="GI1258" s="4"/>
      <c r="GJ1258" s="4"/>
      <c r="GK1258" s="4"/>
      <c r="GL1258" s="4"/>
      <c r="GM1258" s="4"/>
      <c r="GN1258" s="4"/>
      <c r="GO1258" s="4"/>
      <c r="GP1258" s="4"/>
      <c r="GQ1258" s="4"/>
      <c r="GR1258" s="4"/>
      <c r="GS1258" s="4"/>
      <c r="GT1258" s="4"/>
      <c r="GU1258" s="4"/>
      <c r="GV1258" s="4"/>
      <c r="GW1258" s="4"/>
      <c r="GX1258" s="4"/>
    </row>
    <row r="1259" spans="1:206" s="3" customFormat="1" x14ac:dyDescent="0.25">
      <c r="A1259" s="15"/>
      <c r="B1259" s="59"/>
      <c r="C1259" s="60"/>
      <c r="D1259" s="17"/>
      <c r="E1259" s="17"/>
      <c r="F1259" s="17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  <c r="BK1259" s="4"/>
      <c r="BL1259" s="4"/>
      <c r="BM1259" s="4"/>
      <c r="BN1259" s="4"/>
      <c r="BO1259" s="4"/>
      <c r="BP1259" s="4"/>
      <c r="BQ1259" s="4"/>
      <c r="BR1259" s="4"/>
      <c r="BS1259" s="4"/>
      <c r="BT1259" s="4"/>
      <c r="BU1259" s="4"/>
      <c r="BV1259" s="4"/>
      <c r="BW1259" s="4"/>
      <c r="BX1259" s="4"/>
      <c r="BY1259" s="4"/>
      <c r="BZ1259" s="4"/>
      <c r="CA1259" s="4"/>
      <c r="CB1259" s="4"/>
      <c r="CC1259" s="4"/>
      <c r="CD1259" s="4"/>
      <c r="CE1259" s="4"/>
      <c r="CF1259" s="4"/>
      <c r="CG1259" s="4"/>
      <c r="CH1259" s="4"/>
      <c r="CI1259" s="4"/>
      <c r="CJ1259" s="4"/>
      <c r="CK1259" s="4"/>
      <c r="CL1259" s="4"/>
      <c r="CM1259" s="4"/>
      <c r="CN1259" s="4"/>
      <c r="CO1259" s="4"/>
      <c r="CP1259" s="4"/>
      <c r="CQ1259" s="4"/>
      <c r="CR1259" s="4"/>
      <c r="CS1259" s="4"/>
      <c r="CT1259" s="4"/>
      <c r="CU1259" s="4"/>
      <c r="CV1259" s="4"/>
      <c r="CW1259" s="4"/>
      <c r="CX1259" s="4"/>
      <c r="CY1259" s="4"/>
      <c r="CZ1259" s="4"/>
      <c r="DA1259" s="4"/>
      <c r="DB1259" s="4"/>
      <c r="DC1259" s="4"/>
      <c r="DD1259" s="4"/>
      <c r="DE1259" s="4"/>
      <c r="DF1259" s="4"/>
      <c r="DG1259" s="4"/>
      <c r="DH1259" s="4"/>
      <c r="DI1259" s="4"/>
      <c r="DJ1259" s="4"/>
      <c r="DK1259" s="4"/>
      <c r="DL1259" s="4"/>
      <c r="DM1259" s="4"/>
      <c r="DN1259" s="4"/>
      <c r="DO1259" s="4"/>
      <c r="DP1259" s="4"/>
      <c r="DQ1259" s="4"/>
      <c r="DR1259" s="4"/>
      <c r="DS1259" s="4"/>
      <c r="DT1259" s="4"/>
      <c r="DU1259" s="4"/>
      <c r="DV1259" s="4"/>
      <c r="DW1259" s="4"/>
      <c r="DX1259" s="4"/>
      <c r="DY1259" s="4"/>
      <c r="DZ1259" s="4"/>
      <c r="EA1259" s="4"/>
      <c r="EB1259" s="4"/>
      <c r="EC1259" s="4"/>
      <c r="ED1259" s="4"/>
      <c r="EE1259" s="4"/>
      <c r="EF1259" s="4"/>
      <c r="EG1259" s="4"/>
      <c r="EH1259" s="4"/>
      <c r="EI1259" s="4"/>
      <c r="EJ1259" s="4"/>
      <c r="EK1259" s="4"/>
      <c r="EL1259" s="4"/>
      <c r="EM1259" s="4"/>
      <c r="EN1259" s="4"/>
      <c r="EO1259" s="4"/>
      <c r="EP1259" s="4"/>
      <c r="EQ1259" s="4"/>
      <c r="ER1259" s="4"/>
      <c r="ES1259" s="4"/>
      <c r="ET1259" s="4"/>
      <c r="EU1259" s="4"/>
      <c r="EV1259" s="4"/>
      <c r="EW1259" s="4"/>
      <c r="EX1259" s="4"/>
      <c r="EY1259" s="4"/>
      <c r="EZ1259" s="4"/>
      <c r="FA1259" s="4"/>
      <c r="FB1259" s="4"/>
      <c r="FC1259" s="4"/>
      <c r="FD1259" s="4"/>
      <c r="FE1259" s="4"/>
      <c r="FF1259" s="4"/>
      <c r="FG1259" s="4"/>
      <c r="FH1259" s="4"/>
      <c r="FI1259" s="4"/>
      <c r="FJ1259" s="4"/>
      <c r="FK1259" s="4"/>
      <c r="FL1259" s="4"/>
      <c r="FM1259" s="4"/>
      <c r="FN1259" s="4"/>
      <c r="FO1259" s="4"/>
      <c r="FP1259" s="4"/>
      <c r="FQ1259" s="4"/>
      <c r="FR1259" s="4"/>
      <c r="FS1259" s="4"/>
      <c r="FT1259" s="4"/>
      <c r="FU1259" s="4"/>
      <c r="FV1259" s="4"/>
      <c r="FW1259" s="4"/>
      <c r="FX1259" s="4"/>
      <c r="FY1259" s="4"/>
      <c r="FZ1259" s="4"/>
      <c r="GA1259" s="4"/>
      <c r="GB1259" s="4"/>
      <c r="GC1259" s="4"/>
      <c r="GD1259" s="4"/>
      <c r="GE1259" s="4"/>
      <c r="GF1259" s="4"/>
      <c r="GG1259" s="4"/>
      <c r="GH1259" s="4"/>
      <c r="GI1259" s="4"/>
      <c r="GJ1259" s="4"/>
      <c r="GK1259" s="4"/>
      <c r="GL1259" s="4"/>
      <c r="GM1259" s="4"/>
      <c r="GN1259" s="4"/>
      <c r="GO1259" s="4"/>
      <c r="GP1259" s="4"/>
      <c r="GQ1259" s="4"/>
      <c r="GR1259" s="4"/>
      <c r="GS1259" s="4"/>
      <c r="GT1259" s="4"/>
      <c r="GU1259" s="4"/>
      <c r="GV1259" s="4"/>
      <c r="GW1259" s="4"/>
      <c r="GX1259" s="4"/>
    </row>
    <row r="1260" spans="1:206" s="3" customFormat="1" x14ac:dyDescent="0.25">
      <c r="A1260" s="15"/>
      <c r="B1260" s="59"/>
      <c r="C1260" s="60"/>
      <c r="D1260" s="17"/>
      <c r="E1260" s="17"/>
      <c r="F1260" s="17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  <c r="BK1260" s="4"/>
      <c r="BL1260" s="4"/>
      <c r="BM1260" s="4"/>
      <c r="BN1260" s="4"/>
      <c r="BO1260" s="4"/>
      <c r="BP1260" s="4"/>
      <c r="BQ1260" s="4"/>
      <c r="BR1260" s="4"/>
      <c r="BS1260" s="4"/>
      <c r="BT1260" s="4"/>
      <c r="BU1260" s="4"/>
      <c r="BV1260" s="4"/>
      <c r="BW1260" s="4"/>
      <c r="BX1260" s="4"/>
      <c r="BY1260" s="4"/>
      <c r="BZ1260" s="4"/>
      <c r="CA1260" s="4"/>
      <c r="CB1260" s="4"/>
      <c r="CC1260" s="4"/>
      <c r="CD1260" s="4"/>
      <c r="CE1260" s="4"/>
      <c r="CF1260" s="4"/>
      <c r="CG1260" s="4"/>
      <c r="CH1260" s="4"/>
      <c r="CI1260" s="4"/>
      <c r="CJ1260" s="4"/>
      <c r="CK1260" s="4"/>
      <c r="CL1260" s="4"/>
      <c r="CM1260" s="4"/>
      <c r="CN1260" s="4"/>
      <c r="CO1260" s="4"/>
      <c r="CP1260" s="4"/>
      <c r="CQ1260" s="4"/>
      <c r="CR1260" s="4"/>
      <c r="CS1260" s="4"/>
      <c r="CT1260" s="4"/>
      <c r="CU1260" s="4"/>
      <c r="CV1260" s="4"/>
      <c r="CW1260" s="4"/>
      <c r="CX1260" s="4"/>
      <c r="CY1260" s="4"/>
      <c r="CZ1260" s="4"/>
      <c r="DA1260" s="4"/>
      <c r="DB1260" s="4"/>
      <c r="DC1260" s="4"/>
      <c r="DD1260" s="4"/>
      <c r="DE1260" s="4"/>
      <c r="DF1260" s="4"/>
      <c r="DG1260" s="4"/>
      <c r="DH1260" s="4"/>
      <c r="DI1260" s="4"/>
      <c r="DJ1260" s="4"/>
      <c r="DK1260" s="4"/>
      <c r="DL1260" s="4"/>
      <c r="DM1260" s="4"/>
      <c r="DN1260" s="4"/>
      <c r="DO1260" s="4"/>
      <c r="DP1260" s="4"/>
      <c r="DQ1260" s="4"/>
      <c r="DR1260" s="4"/>
      <c r="DS1260" s="4"/>
      <c r="DT1260" s="4"/>
      <c r="DU1260" s="4"/>
      <c r="DV1260" s="4"/>
      <c r="DW1260" s="4"/>
      <c r="DX1260" s="4"/>
      <c r="DY1260" s="4"/>
      <c r="DZ1260" s="4"/>
      <c r="EA1260" s="4"/>
      <c r="EB1260" s="4"/>
      <c r="EC1260" s="4"/>
      <c r="ED1260" s="4"/>
      <c r="EE1260" s="4"/>
      <c r="EF1260" s="4"/>
      <c r="EG1260" s="4"/>
      <c r="EH1260" s="4"/>
      <c r="EI1260" s="4"/>
      <c r="EJ1260" s="4"/>
      <c r="EK1260" s="4"/>
      <c r="EL1260" s="4"/>
      <c r="EM1260" s="4"/>
      <c r="EN1260" s="4"/>
      <c r="EO1260" s="4"/>
      <c r="EP1260" s="4"/>
      <c r="EQ1260" s="4"/>
      <c r="ER1260" s="4"/>
      <c r="ES1260" s="4"/>
      <c r="ET1260" s="4"/>
      <c r="EU1260" s="4"/>
      <c r="EV1260" s="4"/>
      <c r="EW1260" s="4"/>
      <c r="EX1260" s="4"/>
      <c r="EY1260" s="4"/>
      <c r="EZ1260" s="4"/>
      <c r="FA1260" s="4"/>
      <c r="FB1260" s="4"/>
      <c r="FC1260" s="4"/>
      <c r="FD1260" s="4"/>
      <c r="FE1260" s="4"/>
      <c r="FF1260" s="4"/>
      <c r="FG1260" s="4"/>
      <c r="FH1260" s="4"/>
      <c r="FI1260" s="4"/>
      <c r="FJ1260" s="4"/>
      <c r="FK1260" s="4"/>
      <c r="FL1260" s="4"/>
      <c r="FM1260" s="4"/>
      <c r="FN1260" s="4"/>
      <c r="FO1260" s="4"/>
      <c r="FP1260" s="4"/>
      <c r="FQ1260" s="4"/>
      <c r="FR1260" s="4"/>
      <c r="FS1260" s="4"/>
      <c r="FT1260" s="4"/>
      <c r="FU1260" s="4"/>
      <c r="FV1260" s="4"/>
      <c r="FW1260" s="4"/>
      <c r="FX1260" s="4"/>
      <c r="FY1260" s="4"/>
      <c r="FZ1260" s="4"/>
      <c r="GA1260" s="4"/>
      <c r="GB1260" s="4"/>
      <c r="GC1260" s="4"/>
      <c r="GD1260" s="4"/>
      <c r="GE1260" s="4"/>
      <c r="GF1260" s="4"/>
      <c r="GG1260" s="4"/>
      <c r="GH1260" s="4"/>
      <c r="GI1260" s="4"/>
      <c r="GJ1260" s="4"/>
      <c r="GK1260" s="4"/>
      <c r="GL1260" s="4"/>
      <c r="GM1260" s="4"/>
      <c r="GN1260" s="4"/>
      <c r="GO1260" s="4"/>
      <c r="GP1260" s="4"/>
      <c r="GQ1260" s="4"/>
      <c r="GR1260" s="4"/>
      <c r="GS1260" s="4"/>
      <c r="GT1260" s="4"/>
      <c r="GU1260" s="4"/>
      <c r="GV1260" s="4"/>
      <c r="GW1260" s="4"/>
      <c r="GX1260" s="4"/>
    </row>
    <row r="1261" spans="1:206" s="3" customFormat="1" x14ac:dyDescent="0.25">
      <c r="A1261" s="15"/>
      <c r="B1261" s="59"/>
      <c r="C1261" s="60"/>
      <c r="D1261" s="17"/>
      <c r="E1261" s="17"/>
      <c r="F1261" s="17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  <c r="BK1261" s="4"/>
      <c r="BL1261" s="4"/>
      <c r="BM1261" s="4"/>
      <c r="BN1261" s="4"/>
      <c r="BO1261" s="4"/>
      <c r="BP1261" s="4"/>
      <c r="BQ1261" s="4"/>
      <c r="BR1261" s="4"/>
      <c r="BS1261" s="4"/>
      <c r="BT1261" s="4"/>
      <c r="BU1261" s="4"/>
      <c r="BV1261" s="4"/>
      <c r="BW1261" s="4"/>
      <c r="BX1261" s="4"/>
      <c r="BY1261" s="4"/>
      <c r="BZ1261" s="4"/>
      <c r="CA1261" s="4"/>
      <c r="CB1261" s="4"/>
      <c r="CC1261" s="4"/>
      <c r="CD1261" s="4"/>
      <c r="CE1261" s="4"/>
      <c r="CF1261" s="4"/>
      <c r="CG1261" s="4"/>
      <c r="CH1261" s="4"/>
      <c r="CI1261" s="4"/>
      <c r="CJ1261" s="4"/>
      <c r="CK1261" s="4"/>
      <c r="CL1261" s="4"/>
      <c r="CM1261" s="4"/>
      <c r="CN1261" s="4"/>
      <c r="CO1261" s="4"/>
      <c r="CP1261" s="4"/>
      <c r="CQ1261" s="4"/>
      <c r="CR1261" s="4"/>
      <c r="CS1261" s="4"/>
      <c r="CT1261" s="4"/>
      <c r="CU1261" s="4"/>
      <c r="CV1261" s="4"/>
      <c r="CW1261" s="4"/>
      <c r="CX1261" s="4"/>
      <c r="CY1261" s="4"/>
      <c r="CZ1261" s="4"/>
      <c r="DA1261" s="4"/>
      <c r="DB1261" s="4"/>
      <c r="DC1261" s="4"/>
      <c r="DD1261" s="4"/>
      <c r="DE1261" s="4"/>
      <c r="DF1261" s="4"/>
      <c r="DG1261" s="4"/>
      <c r="DH1261" s="4"/>
      <c r="DI1261" s="4"/>
      <c r="DJ1261" s="4"/>
      <c r="DK1261" s="4"/>
      <c r="DL1261" s="4"/>
      <c r="DM1261" s="4"/>
      <c r="DN1261" s="4"/>
      <c r="DO1261" s="4"/>
      <c r="DP1261" s="4"/>
      <c r="DQ1261" s="4"/>
      <c r="DR1261" s="4"/>
      <c r="DS1261" s="4"/>
      <c r="DT1261" s="4"/>
      <c r="DU1261" s="4"/>
      <c r="DV1261" s="4"/>
      <c r="DW1261" s="4"/>
      <c r="DX1261" s="4"/>
      <c r="DY1261" s="4"/>
      <c r="DZ1261" s="4"/>
      <c r="EA1261" s="4"/>
      <c r="EB1261" s="4"/>
      <c r="EC1261" s="4"/>
      <c r="ED1261" s="4"/>
      <c r="EE1261" s="4"/>
      <c r="EF1261" s="4"/>
      <c r="EG1261" s="4"/>
      <c r="EH1261" s="4"/>
      <c r="EI1261" s="4"/>
      <c r="EJ1261" s="4"/>
      <c r="EK1261" s="4"/>
      <c r="EL1261" s="4"/>
      <c r="EM1261" s="4"/>
      <c r="EN1261" s="4"/>
      <c r="EO1261" s="4"/>
      <c r="EP1261" s="4"/>
      <c r="EQ1261" s="4"/>
      <c r="ER1261" s="4"/>
      <c r="ES1261" s="4"/>
      <c r="ET1261" s="4"/>
      <c r="EU1261" s="4"/>
      <c r="EV1261" s="4"/>
      <c r="EW1261" s="4"/>
      <c r="EX1261" s="4"/>
      <c r="EY1261" s="4"/>
      <c r="EZ1261" s="4"/>
      <c r="FA1261" s="4"/>
      <c r="FB1261" s="4"/>
      <c r="FC1261" s="4"/>
      <c r="FD1261" s="4"/>
      <c r="FE1261" s="4"/>
      <c r="FF1261" s="4"/>
      <c r="FG1261" s="4"/>
      <c r="FH1261" s="4"/>
      <c r="FI1261" s="4"/>
      <c r="FJ1261" s="4"/>
      <c r="FK1261" s="4"/>
      <c r="FL1261" s="4"/>
      <c r="FM1261" s="4"/>
      <c r="FN1261" s="4"/>
      <c r="FO1261" s="4"/>
      <c r="FP1261" s="4"/>
      <c r="FQ1261" s="4"/>
      <c r="FR1261" s="4"/>
      <c r="FS1261" s="4"/>
      <c r="FT1261" s="4"/>
      <c r="FU1261" s="4"/>
      <c r="FV1261" s="4"/>
      <c r="FW1261" s="4"/>
      <c r="FX1261" s="4"/>
      <c r="FY1261" s="4"/>
      <c r="FZ1261" s="4"/>
      <c r="GA1261" s="4"/>
      <c r="GB1261" s="4"/>
      <c r="GC1261" s="4"/>
      <c r="GD1261" s="4"/>
      <c r="GE1261" s="4"/>
      <c r="GF1261" s="4"/>
      <c r="GG1261" s="4"/>
      <c r="GH1261" s="4"/>
      <c r="GI1261" s="4"/>
      <c r="GJ1261" s="4"/>
      <c r="GK1261" s="4"/>
      <c r="GL1261" s="4"/>
      <c r="GM1261" s="4"/>
      <c r="GN1261" s="4"/>
      <c r="GO1261" s="4"/>
      <c r="GP1261" s="4"/>
      <c r="GQ1261" s="4"/>
      <c r="GR1261" s="4"/>
      <c r="GS1261" s="4"/>
      <c r="GT1261" s="4"/>
      <c r="GU1261" s="4"/>
      <c r="GV1261" s="4"/>
      <c r="GW1261" s="4"/>
      <c r="GX1261" s="4"/>
    </row>
    <row r="1262" spans="1:206" s="3" customFormat="1" x14ac:dyDescent="0.25">
      <c r="A1262" s="15"/>
      <c r="B1262" s="59"/>
      <c r="C1262" s="60"/>
      <c r="D1262" s="17"/>
      <c r="E1262" s="17"/>
      <c r="F1262" s="17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  <c r="BK1262" s="4"/>
      <c r="BL1262" s="4"/>
      <c r="BM1262" s="4"/>
      <c r="BN1262" s="4"/>
      <c r="BO1262" s="4"/>
      <c r="BP1262" s="4"/>
      <c r="BQ1262" s="4"/>
      <c r="BR1262" s="4"/>
      <c r="BS1262" s="4"/>
      <c r="BT1262" s="4"/>
      <c r="BU1262" s="4"/>
      <c r="BV1262" s="4"/>
      <c r="BW1262" s="4"/>
      <c r="BX1262" s="4"/>
      <c r="BY1262" s="4"/>
      <c r="BZ1262" s="4"/>
      <c r="CA1262" s="4"/>
      <c r="CB1262" s="4"/>
      <c r="CC1262" s="4"/>
      <c r="CD1262" s="4"/>
      <c r="CE1262" s="4"/>
      <c r="CF1262" s="4"/>
      <c r="CG1262" s="4"/>
      <c r="CH1262" s="4"/>
      <c r="CI1262" s="4"/>
      <c r="CJ1262" s="4"/>
      <c r="CK1262" s="4"/>
      <c r="CL1262" s="4"/>
      <c r="CM1262" s="4"/>
      <c r="CN1262" s="4"/>
      <c r="CO1262" s="4"/>
      <c r="CP1262" s="4"/>
      <c r="CQ1262" s="4"/>
      <c r="CR1262" s="4"/>
      <c r="CS1262" s="4"/>
      <c r="CT1262" s="4"/>
      <c r="CU1262" s="4"/>
      <c r="CV1262" s="4"/>
      <c r="CW1262" s="4"/>
      <c r="CX1262" s="4"/>
      <c r="CY1262" s="4"/>
      <c r="CZ1262" s="4"/>
      <c r="DA1262" s="4"/>
      <c r="DB1262" s="4"/>
      <c r="DC1262" s="4"/>
      <c r="DD1262" s="4"/>
      <c r="DE1262" s="4"/>
      <c r="DF1262" s="4"/>
      <c r="DG1262" s="4"/>
      <c r="DH1262" s="4"/>
      <c r="DI1262" s="4"/>
      <c r="DJ1262" s="4"/>
      <c r="DK1262" s="4"/>
      <c r="DL1262" s="4"/>
      <c r="DM1262" s="4"/>
      <c r="DN1262" s="4"/>
      <c r="DO1262" s="4"/>
      <c r="DP1262" s="4"/>
      <c r="DQ1262" s="4"/>
      <c r="DR1262" s="4"/>
      <c r="DS1262" s="4"/>
      <c r="DT1262" s="4"/>
      <c r="DU1262" s="4"/>
      <c r="DV1262" s="4"/>
      <c r="DW1262" s="4"/>
      <c r="DX1262" s="4"/>
      <c r="DY1262" s="4"/>
      <c r="DZ1262" s="4"/>
      <c r="EA1262" s="4"/>
      <c r="EB1262" s="4"/>
      <c r="EC1262" s="4"/>
      <c r="ED1262" s="4"/>
      <c r="EE1262" s="4"/>
      <c r="EF1262" s="4"/>
      <c r="EG1262" s="4"/>
      <c r="EH1262" s="4"/>
      <c r="EI1262" s="4"/>
      <c r="EJ1262" s="4"/>
      <c r="EK1262" s="4"/>
      <c r="EL1262" s="4"/>
      <c r="EM1262" s="4"/>
      <c r="EN1262" s="4"/>
      <c r="EO1262" s="4"/>
      <c r="EP1262" s="4"/>
      <c r="EQ1262" s="4"/>
      <c r="ER1262" s="4"/>
      <c r="ES1262" s="4"/>
      <c r="ET1262" s="4"/>
      <c r="EU1262" s="4"/>
      <c r="EV1262" s="4"/>
      <c r="EW1262" s="4"/>
      <c r="EX1262" s="4"/>
      <c r="EY1262" s="4"/>
      <c r="EZ1262" s="4"/>
      <c r="FA1262" s="4"/>
      <c r="FB1262" s="4"/>
      <c r="FC1262" s="4"/>
      <c r="FD1262" s="4"/>
      <c r="FE1262" s="4"/>
      <c r="FF1262" s="4"/>
      <c r="FG1262" s="4"/>
      <c r="FH1262" s="4"/>
      <c r="FI1262" s="4"/>
      <c r="FJ1262" s="4"/>
      <c r="FK1262" s="4"/>
      <c r="FL1262" s="4"/>
      <c r="FM1262" s="4"/>
      <c r="FN1262" s="4"/>
      <c r="FO1262" s="4"/>
      <c r="FP1262" s="4"/>
      <c r="FQ1262" s="4"/>
      <c r="FR1262" s="4"/>
      <c r="FS1262" s="4"/>
      <c r="FT1262" s="4"/>
      <c r="FU1262" s="4"/>
      <c r="FV1262" s="4"/>
      <c r="FW1262" s="4"/>
      <c r="FX1262" s="4"/>
      <c r="FY1262" s="4"/>
      <c r="FZ1262" s="4"/>
      <c r="GA1262" s="4"/>
      <c r="GB1262" s="4"/>
      <c r="GC1262" s="4"/>
      <c r="GD1262" s="4"/>
      <c r="GE1262" s="4"/>
      <c r="GF1262" s="4"/>
      <c r="GG1262" s="4"/>
      <c r="GH1262" s="4"/>
      <c r="GI1262" s="4"/>
      <c r="GJ1262" s="4"/>
      <c r="GK1262" s="4"/>
      <c r="GL1262" s="4"/>
      <c r="GM1262" s="4"/>
      <c r="GN1262" s="4"/>
      <c r="GO1262" s="4"/>
      <c r="GP1262" s="4"/>
      <c r="GQ1262" s="4"/>
      <c r="GR1262" s="4"/>
      <c r="GS1262" s="4"/>
      <c r="GT1262" s="4"/>
      <c r="GU1262" s="4"/>
      <c r="GV1262" s="4"/>
      <c r="GW1262" s="4"/>
      <c r="GX1262" s="4"/>
    </row>
    <row r="1263" spans="1:206" s="3" customFormat="1" x14ac:dyDescent="0.25">
      <c r="A1263" s="15"/>
      <c r="B1263" s="59"/>
      <c r="C1263" s="60"/>
      <c r="D1263" s="17"/>
      <c r="E1263" s="17"/>
      <c r="F1263" s="17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  <c r="BK1263" s="4"/>
      <c r="BL1263" s="4"/>
      <c r="BM1263" s="4"/>
      <c r="BN1263" s="4"/>
      <c r="BO1263" s="4"/>
      <c r="BP1263" s="4"/>
      <c r="BQ1263" s="4"/>
      <c r="BR1263" s="4"/>
      <c r="BS1263" s="4"/>
      <c r="BT1263" s="4"/>
      <c r="BU1263" s="4"/>
      <c r="BV1263" s="4"/>
      <c r="BW1263" s="4"/>
      <c r="BX1263" s="4"/>
      <c r="BY1263" s="4"/>
      <c r="BZ1263" s="4"/>
      <c r="CA1263" s="4"/>
      <c r="CB1263" s="4"/>
      <c r="CC1263" s="4"/>
      <c r="CD1263" s="4"/>
      <c r="CE1263" s="4"/>
      <c r="CF1263" s="4"/>
      <c r="CG1263" s="4"/>
      <c r="CH1263" s="4"/>
      <c r="CI1263" s="4"/>
      <c r="CJ1263" s="4"/>
      <c r="CK1263" s="4"/>
      <c r="CL1263" s="4"/>
      <c r="CM1263" s="4"/>
      <c r="CN1263" s="4"/>
      <c r="CO1263" s="4"/>
      <c r="CP1263" s="4"/>
      <c r="CQ1263" s="4"/>
      <c r="CR1263" s="4"/>
      <c r="CS1263" s="4"/>
      <c r="CT1263" s="4"/>
      <c r="CU1263" s="4"/>
      <c r="CV1263" s="4"/>
      <c r="CW1263" s="4"/>
      <c r="CX1263" s="4"/>
      <c r="CY1263" s="4"/>
      <c r="CZ1263" s="4"/>
      <c r="DA1263" s="4"/>
      <c r="DB1263" s="4"/>
      <c r="DC1263" s="4"/>
      <c r="DD1263" s="4"/>
      <c r="DE1263" s="4"/>
      <c r="DF1263" s="4"/>
      <c r="DG1263" s="4"/>
      <c r="DH1263" s="4"/>
      <c r="DI1263" s="4"/>
      <c r="DJ1263" s="4"/>
      <c r="DK1263" s="4"/>
      <c r="DL1263" s="4"/>
      <c r="DM1263" s="4"/>
      <c r="DN1263" s="4"/>
      <c r="DO1263" s="4"/>
      <c r="DP1263" s="4"/>
      <c r="DQ1263" s="4"/>
      <c r="DR1263" s="4"/>
      <c r="DS1263" s="4"/>
      <c r="DT1263" s="4"/>
      <c r="DU1263" s="4"/>
      <c r="DV1263" s="4"/>
      <c r="DW1263" s="4"/>
      <c r="DX1263" s="4"/>
      <c r="DY1263" s="4"/>
      <c r="DZ1263" s="4"/>
      <c r="EA1263" s="4"/>
      <c r="EB1263" s="4"/>
      <c r="EC1263" s="4"/>
      <c r="ED1263" s="4"/>
      <c r="EE1263" s="4"/>
      <c r="EF1263" s="4"/>
      <c r="EG1263" s="4"/>
      <c r="EH1263" s="4"/>
      <c r="EI1263" s="4"/>
      <c r="EJ1263" s="4"/>
      <c r="EK1263" s="4"/>
      <c r="EL1263" s="4"/>
      <c r="EM1263" s="4"/>
      <c r="EN1263" s="4"/>
      <c r="EO1263" s="4"/>
      <c r="EP1263" s="4"/>
      <c r="EQ1263" s="4"/>
      <c r="ER1263" s="4"/>
      <c r="ES1263" s="4"/>
      <c r="ET1263" s="4"/>
      <c r="EU1263" s="4"/>
      <c r="EV1263" s="4"/>
      <c r="EW1263" s="4"/>
      <c r="EX1263" s="4"/>
      <c r="EY1263" s="4"/>
      <c r="EZ1263" s="4"/>
      <c r="FA1263" s="4"/>
      <c r="FB1263" s="4"/>
      <c r="FC1263" s="4"/>
      <c r="FD1263" s="4"/>
      <c r="FE1263" s="4"/>
      <c r="FF1263" s="4"/>
      <c r="FG1263" s="4"/>
      <c r="FH1263" s="4"/>
      <c r="FI1263" s="4"/>
      <c r="FJ1263" s="4"/>
      <c r="FK1263" s="4"/>
      <c r="FL1263" s="4"/>
      <c r="FM1263" s="4"/>
      <c r="FN1263" s="4"/>
      <c r="FO1263" s="4"/>
      <c r="FP1263" s="4"/>
      <c r="FQ1263" s="4"/>
      <c r="FR1263" s="4"/>
      <c r="FS1263" s="4"/>
      <c r="FT1263" s="4"/>
      <c r="FU1263" s="4"/>
      <c r="FV1263" s="4"/>
      <c r="FW1263" s="4"/>
      <c r="FX1263" s="4"/>
      <c r="FY1263" s="4"/>
      <c r="FZ1263" s="4"/>
      <c r="GA1263" s="4"/>
      <c r="GB1263" s="4"/>
      <c r="GC1263" s="4"/>
      <c r="GD1263" s="4"/>
      <c r="GE1263" s="4"/>
      <c r="GF1263" s="4"/>
      <c r="GG1263" s="4"/>
      <c r="GH1263" s="4"/>
      <c r="GI1263" s="4"/>
      <c r="GJ1263" s="4"/>
      <c r="GK1263" s="4"/>
      <c r="GL1263" s="4"/>
      <c r="GM1263" s="4"/>
      <c r="GN1263" s="4"/>
      <c r="GO1263" s="4"/>
      <c r="GP1263" s="4"/>
      <c r="GQ1263" s="4"/>
      <c r="GR1263" s="4"/>
      <c r="GS1263" s="4"/>
      <c r="GT1263" s="4"/>
      <c r="GU1263" s="4"/>
      <c r="GV1263" s="4"/>
      <c r="GW1263" s="4"/>
      <c r="GX1263" s="4"/>
    </row>
    <row r="1264" spans="1:206" s="3" customFormat="1" x14ac:dyDescent="0.25">
      <c r="A1264" s="15"/>
      <c r="B1264" s="59"/>
      <c r="C1264" s="60"/>
      <c r="D1264" s="17"/>
      <c r="E1264" s="17"/>
      <c r="F1264" s="17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  <c r="BK1264" s="4"/>
      <c r="BL1264" s="4"/>
      <c r="BM1264" s="4"/>
      <c r="BN1264" s="4"/>
      <c r="BO1264" s="4"/>
      <c r="BP1264" s="4"/>
      <c r="BQ1264" s="4"/>
      <c r="BR1264" s="4"/>
      <c r="BS1264" s="4"/>
      <c r="BT1264" s="4"/>
      <c r="BU1264" s="4"/>
      <c r="BV1264" s="4"/>
      <c r="BW1264" s="4"/>
      <c r="BX1264" s="4"/>
      <c r="BY1264" s="4"/>
      <c r="BZ1264" s="4"/>
      <c r="CA1264" s="4"/>
      <c r="CB1264" s="4"/>
      <c r="CC1264" s="4"/>
      <c r="CD1264" s="4"/>
      <c r="CE1264" s="4"/>
      <c r="CF1264" s="4"/>
      <c r="CG1264" s="4"/>
      <c r="CH1264" s="4"/>
      <c r="CI1264" s="4"/>
      <c r="CJ1264" s="4"/>
      <c r="CK1264" s="4"/>
      <c r="CL1264" s="4"/>
      <c r="CM1264" s="4"/>
      <c r="CN1264" s="4"/>
      <c r="CO1264" s="4"/>
      <c r="CP1264" s="4"/>
      <c r="CQ1264" s="4"/>
      <c r="CR1264" s="4"/>
      <c r="CS1264" s="4"/>
      <c r="CT1264" s="4"/>
      <c r="CU1264" s="4"/>
      <c r="CV1264" s="4"/>
      <c r="CW1264" s="4"/>
      <c r="CX1264" s="4"/>
      <c r="CY1264" s="4"/>
      <c r="CZ1264" s="4"/>
      <c r="DA1264" s="4"/>
      <c r="DB1264" s="4"/>
      <c r="DC1264" s="4"/>
      <c r="DD1264" s="4"/>
      <c r="DE1264" s="4"/>
      <c r="DF1264" s="4"/>
      <c r="DG1264" s="4"/>
      <c r="DH1264" s="4"/>
      <c r="DI1264" s="4"/>
      <c r="DJ1264" s="4"/>
      <c r="DK1264" s="4"/>
      <c r="DL1264" s="4"/>
      <c r="DM1264" s="4"/>
      <c r="DN1264" s="4"/>
      <c r="DO1264" s="4"/>
      <c r="DP1264" s="4"/>
      <c r="DQ1264" s="4"/>
      <c r="DR1264" s="4"/>
      <c r="DS1264" s="4"/>
      <c r="DT1264" s="4"/>
      <c r="DU1264" s="4"/>
      <c r="DV1264" s="4"/>
      <c r="DW1264" s="4"/>
      <c r="DX1264" s="4"/>
      <c r="DY1264" s="4"/>
      <c r="DZ1264" s="4"/>
      <c r="EA1264" s="4"/>
      <c r="EB1264" s="4"/>
      <c r="EC1264" s="4"/>
      <c r="ED1264" s="4"/>
      <c r="EE1264" s="4"/>
      <c r="EF1264" s="4"/>
      <c r="EG1264" s="4"/>
      <c r="EH1264" s="4"/>
      <c r="EI1264" s="4"/>
      <c r="EJ1264" s="4"/>
      <c r="EK1264" s="4"/>
      <c r="EL1264" s="4"/>
      <c r="EM1264" s="4"/>
      <c r="EN1264" s="4"/>
      <c r="EO1264" s="4"/>
      <c r="EP1264" s="4"/>
      <c r="EQ1264" s="4"/>
      <c r="ER1264" s="4"/>
      <c r="ES1264" s="4"/>
      <c r="ET1264" s="4"/>
      <c r="EU1264" s="4"/>
      <c r="EV1264" s="4"/>
      <c r="EW1264" s="4"/>
      <c r="EX1264" s="4"/>
      <c r="EY1264" s="4"/>
      <c r="EZ1264" s="4"/>
      <c r="FA1264" s="4"/>
      <c r="FB1264" s="4"/>
      <c r="FC1264" s="4"/>
      <c r="FD1264" s="4"/>
      <c r="FE1264" s="4"/>
      <c r="FF1264" s="4"/>
      <c r="FG1264" s="4"/>
      <c r="FH1264" s="4"/>
      <c r="FI1264" s="4"/>
      <c r="FJ1264" s="4"/>
      <c r="FK1264" s="4"/>
      <c r="FL1264" s="4"/>
      <c r="FM1264" s="4"/>
      <c r="FN1264" s="4"/>
      <c r="FO1264" s="4"/>
      <c r="FP1264" s="4"/>
      <c r="FQ1264" s="4"/>
      <c r="FR1264" s="4"/>
      <c r="FS1264" s="4"/>
      <c r="FT1264" s="4"/>
      <c r="FU1264" s="4"/>
      <c r="FV1264" s="4"/>
      <c r="FW1264" s="4"/>
      <c r="FX1264" s="4"/>
      <c r="FY1264" s="4"/>
      <c r="FZ1264" s="4"/>
      <c r="GA1264" s="4"/>
      <c r="GB1264" s="4"/>
      <c r="GC1264" s="4"/>
      <c r="GD1264" s="4"/>
      <c r="GE1264" s="4"/>
      <c r="GF1264" s="4"/>
      <c r="GG1264" s="4"/>
      <c r="GH1264" s="4"/>
      <c r="GI1264" s="4"/>
      <c r="GJ1264" s="4"/>
      <c r="GK1264" s="4"/>
      <c r="GL1264" s="4"/>
      <c r="GM1264" s="4"/>
      <c r="GN1264" s="4"/>
      <c r="GO1264" s="4"/>
      <c r="GP1264" s="4"/>
      <c r="GQ1264" s="4"/>
      <c r="GR1264" s="4"/>
      <c r="GS1264" s="4"/>
      <c r="GT1264" s="4"/>
      <c r="GU1264" s="4"/>
      <c r="GV1264" s="4"/>
      <c r="GW1264" s="4"/>
      <c r="GX1264" s="4"/>
    </row>
    <row r="1265" spans="1:206" s="3" customFormat="1" x14ac:dyDescent="0.25">
      <c r="A1265" s="15"/>
      <c r="B1265" s="59"/>
      <c r="C1265" s="60"/>
      <c r="D1265" s="17"/>
      <c r="E1265" s="17"/>
      <c r="F1265" s="17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  <c r="BK1265" s="4"/>
      <c r="BL1265" s="4"/>
      <c r="BM1265" s="4"/>
      <c r="BN1265" s="4"/>
      <c r="BO1265" s="4"/>
      <c r="BP1265" s="4"/>
      <c r="BQ1265" s="4"/>
      <c r="BR1265" s="4"/>
      <c r="BS1265" s="4"/>
      <c r="BT1265" s="4"/>
      <c r="BU1265" s="4"/>
      <c r="BV1265" s="4"/>
      <c r="BW1265" s="4"/>
      <c r="BX1265" s="4"/>
      <c r="BY1265" s="4"/>
      <c r="BZ1265" s="4"/>
      <c r="CA1265" s="4"/>
      <c r="CB1265" s="4"/>
      <c r="CC1265" s="4"/>
      <c r="CD1265" s="4"/>
      <c r="CE1265" s="4"/>
      <c r="CF1265" s="4"/>
      <c r="CG1265" s="4"/>
      <c r="CH1265" s="4"/>
      <c r="CI1265" s="4"/>
      <c r="CJ1265" s="4"/>
      <c r="CK1265" s="4"/>
      <c r="CL1265" s="4"/>
      <c r="CM1265" s="4"/>
      <c r="CN1265" s="4"/>
      <c r="CO1265" s="4"/>
      <c r="CP1265" s="4"/>
      <c r="CQ1265" s="4"/>
      <c r="CR1265" s="4"/>
      <c r="CS1265" s="4"/>
      <c r="CT1265" s="4"/>
      <c r="CU1265" s="4"/>
      <c r="CV1265" s="4"/>
      <c r="CW1265" s="4"/>
      <c r="CX1265" s="4"/>
      <c r="CY1265" s="4"/>
      <c r="CZ1265" s="4"/>
      <c r="DA1265" s="4"/>
      <c r="DB1265" s="4"/>
      <c r="DC1265" s="4"/>
      <c r="DD1265" s="4"/>
      <c r="DE1265" s="4"/>
      <c r="DF1265" s="4"/>
      <c r="DG1265" s="4"/>
      <c r="DH1265" s="4"/>
      <c r="DI1265" s="4"/>
      <c r="DJ1265" s="4"/>
      <c r="DK1265" s="4"/>
      <c r="DL1265" s="4"/>
      <c r="DM1265" s="4"/>
      <c r="DN1265" s="4"/>
      <c r="DO1265" s="4"/>
      <c r="DP1265" s="4"/>
      <c r="DQ1265" s="4"/>
      <c r="DR1265" s="4"/>
      <c r="DS1265" s="4"/>
      <c r="DT1265" s="4"/>
      <c r="DU1265" s="4"/>
      <c r="DV1265" s="4"/>
      <c r="DW1265" s="4"/>
      <c r="DX1265" s="4"/>
      <c r="DY1265" s="4"/>
      <c r="DZ1265" s="4"/>
      <c r="EA1265" s="4"/>
      <c r="EB1265" s="4"/>
      <c r="EC1265" s="4"/>
      <c r="ED1265" s="4"/>
      <c r="EE1265" s="4"/>
      <c r="EF1265" s="4"/>
      <c r="EG1265" s="4"/>
      <c r="EH1265" s="4"/>
      <c r="EI1265" s="4"/>
      <c r="EJ1265" s="4"/>
      <c r="EK1265" s="4"/>
      <c r="EL1265" s="4"/>
      <c r="EM1265" s="4"/>
      <c r="EN1265" s="4"/>
      <c r="EO1265" s="4"/>
      <c r="EP1265" s="4"/>
      <c r="EQ1265" s="4"/>
      <c r="ER1265" s="4"/>
      <c r="ES1265" s="4"/>
      <c r="ET1265" s="4"/>
      <c r="EU1265" s="4"/>
      <c r="EV1265" s="4"/>
      <c r="EW1265" s="4"/>
      <c r="EX1265" s="4"/>
      <c r="EY1265" s="4"/>
      <c r="EZ1265" s="4"/>
      <c r="FA1265" s="4"/>
      <c r="FB1265" s="4"/>
      <c r="FC1265" s="4"/>
      <c r="FD1265" s="4"/>
      <c r="FE1265" s="4"/>
      <c r="FF1265" s="4"/>
      <c r="FG1265" s="4"/>
      <c r="FH1265" s="4"/>
      <c r="FI1265" s="4"/>
      <c r="FJ1265" s="4"/>
      <c r="FK1265" s="4"/>
      <c r="FL1265" s="4"/>
      <c r="FM1265" s="4"/>
      <c r="FN1265" s="4"/>
      <c r="FO1265" s="4"/>
      <c r="FP1265" s="4"/>
      <c r="FQ1265" s="4"/>
      <c r="FR1265" s="4"/>
      <c r="FS1265" s="4"/>
      <c r="FT1265" s="4"/>
      <c r="FU1265" s="4"/>
      <c r="FV1265" s="4"/>
      <c r="FW1265" s="4"/>
      <c r="FX1265" s="4"/>
      <c r="FY1265" s="4"/>
      <c r="FZ1265" s="4"/>
      <c r="GA1265" s="4"/>
      <c r="GB1265" s="4"/>
      <c r="GC1265" s="4"/>
      <c r="GD1265" s="4"/>
      <c r="GE1265" s="4"/>
      <c r="GF1265" s="4"/>
      <c r="GG1265" s="4"/>
      <c r="GH1265" s="4"/>
      <c r="GI1265" s="4"/>
      <c r="GJ1265" s="4"/>
      <c r="GK1265" s="4"/>
      <c r="GL1265" s="4"/>
      <c r="GM1265" s="4"/>
      <c r="GN1265" s="4"/>
      <c r="GO1265" s="4"/>
      <c r="GP1265" s="4"/>
      <c r="GQ1265" s="4"/>
      <c r="GR1265" s="4"/>
      <c r="GS1265" s="4"/>
      <c r="GT1265" s="4"/>
      <c r="GU1265" s="4"/>
      <c r="GV1265" s="4"/>
      <c r="GW1265" s="4"/>
      <c r="GX1265" s="4"/>
    </row>
    <row r="1266" spans="1:206" s="3" customFormat="1" x14ac:dyDescent="0.25">
      <c r="A1266" s="15"/>
      <c r="B1266" s="59"/>
      <c r="C1266" s="60"/>
      <c r="D1266" s="17"/>
      <c r="E1266" s="17"/>
      <c r="F1266" s="17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  <c r="BK1266" s="4"/>
      <c r="BL1266" s="4"/>
      <c r="BM1266" s="4"/>
      <c r="BN1266" s="4"/>
      <c r="BO1266" s="4"/>
      <c r="BP1266" s="4"/>
      <c r="BQ1266" s="4"/>
      <c r="BR1266" s="4"/>
      <c r="BS1266" s="4"/>
      <c r="BT1266" s="4"/>
      <c r="BU1266" s="4"/>
      <c r="BV1266" s="4"/>
      <c r="BW1266" s="4"/>
      <c r="BX1266" s="4"/>
      <c r="BY1266" s="4"/>
      <c r="BZ1266" s="4"/>
      <c r="CA1266" s="4"/>
      <c r="CB1266" s="4"/>
      <c r="CC1266" s="4"/>
      <c r="CD1266" s="4"/>
      <c r="CE1266" s="4"/>
      <c r="CF1266" s="4"/>
      <c r="CG1266" s="4"/>
      <c r="CH1266" s="4"/>
      <c r="CI1266" s="4"/>
      <c r="CJ1266" s="4"/>
      <c r="CK1266" s="4"/>
      <c r="CL1266" s="4"/>
      <c r="CM1266" s="4"/>
      <c r="CN1266" s="4"/>
      <c r="CO1266" s="4"/>
      <c r="CP1266" s="4"/>
      <c r="CQ1266" s="4"/>
      <c r="CR1266" s="4"/>
      <c r="CS1266" s="4"/>
      <c r="CT1266" s="4"/>
      <c r="CU1266" s="4"/>
      <c r="CV1266" s="4"/>
      <c r="CW1266" s="4"/>
      <c r="CX1266" s="4"/>
      <c r="CY1266" s="4"/>
      <c r="CZ1266" s="4"/>
      <c r="DA1266" s="4"/>
      <c r="DB1266" s="4"/>
      <c r="DC1266" s="4"/>
      <c r="DD1266" s="4"/>
      <c r="DE1266" s="4"/>
      <c r="DF1266" s="4"/>
      <c r="DG1266" s="4"/>
      <c r="DH1266" s="4"/>
      <c r="DI1266" s="4"/>
      <c r="DJ1266" s="4"/>
      <c r="DK1266" s="4"/>
      <c r="DL1266" s="4"/>
      <c r="DM1266" s="4"/>
      <c r="DN1266" s="4"/>
      <c r="DO1266" s="4"/>
      <c r="DP1266" s="4"/>
      <c r="DQ1266" s="4"/>
      <c r="DR1266" s="4"/>
      <c r="DS1266" s="4"/>
      <c r="DT1266" s="4"/>
      <c r="DU1266" s="4"/>
      <c r="DV1266" s="4"/>
      <c r="DW1266" s="4"/>
      <c r="DX1266" s="4"/>
      <c r="DY1266" s="4"/>
      <c r="DZ1266" s="4"/>
      <c r="EA1266" s="4"/>
      <c r="EB1266" s="4"/>
      <c r="EC1266" s="4"/>
      <c r="ED1266" s="4"/>
      <c r="EE1266" s="4"/>
      <c r="EF1266" s="4"/>
      <c r="EG1266" s="4"/>
      <c r="EH1266" s="4"/>
      <c r="EI1266" s="4"/>
      <c r="EJ1266" s="4"/>
      <c r="EK1266" s="4"/>
      <c r="EL1266" s="4"/>
      <c r="EM1266" s="4"/>
      <c r="EN1266" s="4"/>
      <c r="EO1266" s="4"/>
      <c r="EP1266" s="4"/>
      <c r="EQ1266" s="4"/>
      <c r="ER1266" s="4"/>
      <c r="ES1266" s="4"/>
      <c r="ET1266" s="4"/>
      <c r="EU1266" s="4"/>
      <c r="EV1266" s="4"/>
      <c r="EW1266" s="4"/>
      <c r="EX1266" s="4"/>
      <c r="EY1266" s="4"/>
      <c r="EZ1266" s="4"/>
      <c r="FA1266" s="4"/>
      <c r="FB1266" s="4"/>
      <c r="FC1266" s="4"/>
      <c r="FD1266" s="4"/>
      <c r="FE1266" s="4"/>
      <c r="FF1266" s="4"/>
      <c r="FG1266" s="4"/>
      <c r="FH1266" s="4"/>
      <c r="FI1266" s="4"/>
      <c r="FJ1266" s="4"/>
      <c r="FK1266" s="4"/>
      <c r="FL1266" s="4"/>
      <c r="FM1266" s="4"/>
      <c r="FN1266" s="4"/>
      <c r="FO1266" s="4"/>
      <c r="FP1266" s="4"/>
      <c r="FQ1266" s="4"/>
      <c r="FR1266" s="4"/>
      <c r="FS1266" s="4"/>
      <c r="FT1266" s="4"/>
      <c r="FU1266" s="4"/>
      <c r="FV1266" s="4"/>
      <c r="FW1266" s="4"/>
      <c r="FX1266" s="4"/>
      <c r="FY1266" s="4"/>
      <c r="FZ1266" s="4"/>
      <c r="GA1266" s="4"/>
      <c r="GB1266" s="4"/>
      <c r="GC1266" s="4"/>
      <c r="GD1266" s="4"/>
      <c r="GE1266" s="4"/>
      <c r="GF1266" s="4"/>
      <c r="GG1266" s="4"/>
      <c r="GH1266" s="4"/>
      <c r="GI1266" s="4"/>
      <c r="GJ1266" s="4"/>
      <c r="GK1266" s="4"/>
      <c r="GL1266" s="4"/>
      <c r="GM1266" s="4"/>
      <c r="GN1266" s="4"/>
      <c r="GO1266" s="4"/>
      <c r="GP1266" s="4"/>
      <c r="GQ1266" s="4"/>
      <c r="GR1266" s="4"/>
      <c r="GS1266" s="4"/>
      <c r="GT1266" s="4"/>
      <c r="GU1266" s="4"/>
      <c r="GV1266" s="4"/>
      <c r="GW1266" s="4"/>
      <c r="GX1266" s="4"/>
    </row>
    <row r="1267" spans="1:206" s="3" customFormat="1" x14ac:dyDescent="0.25">
      <c r="A1267" s="15"/>
      <c r="B1267" s="59"/>
      <c r="C1267" s="60"/>
      <c r="D1267" s="17"/>
      <c r="E1267" s="17"/>
      <c r="F1267" s="17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  <c r="BK1267" s="4"/>
      <c r="BL1267" s="4"/>
      <c r="BM1267" s="4"/>
      <c r="BN1267" s="4"/>
      <c r="BO1267" s="4"/>
      <c r="BP1267" s="4"/>
      <c r="BQ1267" s="4"/>
      <c r="BR1267" s="4"/>
      <c r="BS1267" s="4"/>
      <c r="BT1267" s="4"/>
      <c r="BU1267" s="4"/>
      <c r="BV1267" s="4"/>
      <c r="BW1267" s="4"/>
      <c r="BX1267" s="4"/>
      <c r="BY1267" s="4"/>
      <c r="BZ1267" s="4"/>
      <c r="CA1267" s="4"/>
      <c r="CB1267" s="4"/>
      <c r="CC1267" s="4"/>
      <c r="CD1267" s="4"/>
      <c r="CE1267" s="4"/>
      <c r="CF1267" s="4"/>
      <c r="CG1267" s="4"/>
      <c r="CH1267" s="4"/>
      <c r="CI1267" s="4"/>
      <c r="CJ1267" s="4"/>
      <c r="CK1267" s="4"/>
      <c r="CL1267" s="4"/>
      <c r="CM1267" s="4"/>
      <c r="CN1267" s="4"/>
      <c r="CO1267" s="4"/>
      <c r="CP1267" s="4"/>
      <c r="CQ1267" s="4"/>
      <c r="CR1267" s="4"/>
      <c r="CS1267" s="4"/>
      <c r="CT1267" s="4"/>
      <c r="CU1267" s="4"/>
      <c r="CV1267" s="4"/>
      <c r="CW1267" s="4"/>
      <c r="CX1267" s="4"/>
      <c r="CY1267" s="4"/>
      <c r="CZ1267" s="4"/>
      <c r="DA1267" s="4"/>
      <c r="DB1267" s="4"/>
      <c r="DC1267" s="4"/>
      <c r="DD1267" s="4"/>
      <c r="DE1267" s="4"/>
      <c r="DF1267" s="4"/>
      <c r="DG1267" s="4"/>
      <c r="DH1267" s="4"/>
      <c r="DI1267" s="4"/>
      <c r="DJ1267" s="4"/>
      <c r="DK1267" s="4"/>
      <c r="DL1267" s="4"/>
      <c r="DM1267" s="4"/>
      <c r="DN1267" s="4"/>
      <c r="DO1267" s="4"/>
      <c r="DP1267" s="4"/>
      <c r="DQ1267" s="4"/>
      <c r="DR1267" s="4"/>
      <c r="DS1267" s="4"/>
      <c r="DT1267" s="4"/>
      <c r="DU1267" s="4"/>
      <c r="DV1267" s="4"/>
      <c r="DW1267" s="4"/>
      <c r="DX1267" s="4"/>
      <c r="DY1267" s="4"/>
      <c r="DZ1267" s="4"/>
      <c r="EA1267" s="4"/>
      <c r="EB1267" s="4"/>
      <c r="EC1267" s="4"/>
      <c r="ED1267" s="4"/>
      <c r="EE1267" s="4"/>
      <c r="EF1267" s="4"/>
      <c r="EG1267" s="4"/>
      <c r="EH1267" s="4"/>
      <c r="EI1267" s="4"/>
      <c r="EJ1267" s="4"/>
      <c r="EK1267" s="4"/>
      <c r="EL1267" s="4"/>
      <c r="EM1267" s="4"/>
      <c r="EN1267" s="4"/>
      <c r="EO1267" s="4"/>
      <c r="EP1267" s="4"/>
      <c r="EQ1267" s="4"/>
      <c r="ER1267" s="4"/>
      <c r="ES1267" s="4"/>
      <c r="ET1267" s="4"/>
      <c r="EU1267" s="4"/>
      <c r="EV1267" s="4"/>
      <c r="EW1267" s="4"/>
      <c r="EX1267" s="4"/>
      <c r="EY1267" s="4"/>
      <c r="EZ1267" s="4"/>
      <c r="FA1267" s="4"/>
      <c r="FB1267" s="4"/>
      <c r="FC1267" s="4"/>
      <c r="FD1267" s="4"/>
      <c r="FE1267" s="4"/>
      <c r="FF1267" s="4"/>
      <c r="FG1267" s="4"/>
      <c r="FH1267" s="4"/>
      <c r="FI1267" s="4"/>
      <c r="FJ1267" s="4"/>
      <c r="FK1267" s="4"/>
      <c r="FL1267" s="4"/>
      <c r="FM1267" s="4"/>
      <c r="FN1267" s="4"/>
      <c r="FO1267" s="4"/>
      <c r="FP1267" s="4"/>
      <c r="FQ1267" s="4"/>
      <c r="FR1267" s="4"/>
      <c r="FS1267" s="4"/>
      <c r="FT1267" s="4"/>
      <c r="FU1267" s="4"/>
      <c r="FV1267" s="4"/>
      <c r="FW1267" s="4"/>
      <c r="FX1267" s="4"/>
      <c r="FY1267" s="4"/>
      <c r="FZ1267" s="4"/>
      <c r="GA1267" s="4"/>
      <c r="GB1267" s="4"/>
      <c r="GC1267" s="4"/>
      <c r="GD1267" s="4"/>
      <c r="GE1267" s="4"/>
      <c r="GF1267" s="4"/>
      <c r="GG1267" s="4"/>
      <c r="GH1267" s="4"/>
      <c r="GI1267" s="4"/>
      <c r="GJ1267" s="4"/>
      <c r="GK1267" s="4"/>
      <c r="GL1267" s="4"/>
      <c r="GM1267" s="4"/>
      <c r="GN1267" s="4"/>
      <c r="GO1267" s="4"/>
      <c r="GP1267" s="4"/>
      <c r="GQ1267" s="4"/>
      <c r="GR1267" s="4"/>
      <c r="GS1267" s="4"/>
      <c r="GT1267" s="4"/>
      <c r="GU1267" s="4"/>
      <c r="GV1267" s="4"/>
      <c r="GW1267" s="4"/>
      <c r="GX1267" s="4"/>
    </row>
    <row r="1268" spans="1:206" s="3" customFormat="1" x14ac:dyDescent="0.25">
      <c r="A1268" s="15"/>
      <c r="B1268" s="59"/>
      <c r="C1268" s="60"/>
      <c r="D1268" s="17"/>
      <c r="E1268" s="17"/>
      <c r="F1268" s="17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  <c r="BK1268" s="4"/>
      <c r="BL1268" s="4"/>
      <c r="BM1268" s="4"/>
      <c r="BN1268" s="4"/>
      <c r="BO1268" s="4"/>
      <c r="BP1268" s="4"/>
      <c r="BQ1268" s="4"/>
      <c r="BR1268" s="4"/>
      <c r="BS1268" s="4"/>
      <c r="BT1268" s="4"/>
      <c r="BU1268" s="4"/>
      <c r="BV1268" s="4"/>
      <c r="BW1268" s="4"/>
      <c r="BX1268" s="4"/>
      <c r="BY1268" s="4"/>
      <c r="BZ1268" s="4"/>
      <c r="CA1268" s="4"/>
      <c r="CB1268" s="4"/>
      <c r="CC1268" s="4"/>
      <c r="CD1268" s="4"/>
      <c r="CE1268" s="4"/>
      <c r="CF1268" s="4"/>
      <c r="CG1268" s="4"/>
      <c r="CH1268" s="4"/>
      <c r="CI1268" s="4"/>
      <c r="CJ1268" s="4"/>
      <c r="CK1268" s="4"/>
      <c r="CL1268" s="4"/>
      <c r="CM1268" s="4"/>
      <c r="CN1268" s="4"/>
      <c r="CO1268" s="4"/>
      <c r="CP1268" s="4"/>
      <c r="CQ1268" s="4"/>
      <c r="CR1268" s="4"/>
      <c r="CS1268" s="4"/>
      <c r="CT1268" s="4"/>
      <c r="CU1268" s="4"/>
      <c r="CV1268" s="4"/>
      <c r="CW1268" s="4"/>
      <c r="CX1268" s="4"/>
      <c r="CY1268" s="4"/>
      <c r="CZ1268" s="4"/>
      <c r="DA1268" s="4"/>
      <c r="DB1268" s="4"/>
      <c r="DC1268" s="4"/>
      <c r="DD1268" s="4"/>
      <c r="DE1268" s="4"/>
      <c r="DF1268" s="4"/>
      <c r="DG1268" s="4"/>
      <c r="DH1268" s="4"/>
      <c r="DI1268" s="4"/>
      <c r="DJ1268" s="4"/>
      <c r="DK1268" s="4"/>
      <c r="DL1268" s="4"/>
      <c r="DM1268" s="4"/>
      <c r="DN1268" s="4"/>
      <c r="DO1268" s="4"/>
      <c r="DP1268" s="4"/>
      <c r="DQ1268" s="4"/>
      <c r="DR1268" s="4"/>
      <c r="DS1268" s="4"/>
      <c r="DT1268" s="4"/>
      <c r="DU1268" s="4"/>
      <c r="DV1268" s="4"/>
      <c r="DW1268" s="4"/>
      <c r="DX1268" s="4"/>
      <c r="DY1268" s="4"/>
      <c r="DZ1268" s="4"/>
      <c r="EA1268" s="4"/>
      <c r="EB1268" s="4"/>
      <c r="EC1268" s="4"/>
      <c r="ED1268" s="4"/>
      <c r="EE1268" s="4"/>
      <c r="EF1268" s="4"/>
      <c r="EG1268" s="4"/>
      <c r="EH1268" s="4"/>
      <c r="EI1268" s="4"/>
      <c r="EJ1268" s="4"/>
      <c r="EK1268" s="4"/>
      <c r="EL1268" s="4"/>
      <c r="EM1268" s="4"/>
      <c r="EN1268" s="4"/>
      <c r="EO1268" s="4"/>
      <c r="EP1268" s="4"/>
      <c r="EQ1268" s="4"/>
      <c r="ER1268" s="4"/>
      <c r="ES1268" s="4"/>
      <c r="ET1268" s="4"/>
      <c r="EU1268" s="4"/>
      <c r="EV1268" s="4"/>
      <c r="EW1268" s="4"/>
      <c r="EX1268" s="4"/>
      <c r="EY1268" s="4"/>
      <c r="EZ1268" s="4"/>
      <c r="FA1268" s="4"/>
      <c r="FB1268" s="4"/>
      <c r="FC1268" s="4"/>
      <c r="FD1268" s="4"/>
      <c r="FE1268" s="4"/>
      <c r="FF1268" s="4"/>
      <c r="FG1268" s="4"/>
      <c r="FH1268" s="4"/>
      <c r="FI1268" s="4"/>
      <c r="FJ1268" s="4"/>
      <c r="FK1268" s="4"/>
      <c r="FL1268" s="4"/>
      <c r="FM1268" s="4"/>
      <c r="FN1268" s="4"/>
      <c r="FO1268" s="4"/>
      <c r="FP1268" s="4"/>
      <c r="FQ1268" s="4"/>
      <c r="FR1268" s="4"/>
      <c r="FS1268" s="4"/>
      <c r="FT1268" s="4"/>
      <c r="FU1268" s="4"/>
      <c r="FV1268" s="4"/>
      <c r="FW1268" s="4"/>
      <c r="FX1268" s="4"/>
      <c r="FY1268" s="4"/>
      <c r="FZ1268" s="4"/>
      <c r="GA1268" s="4"/>
      <c r="GB1268" s="4"/>
      <c r="GC1268" s="4"/>
      <c r="GD1268" s="4"/>
      <c r="GE1268" s="4"/>
      <c r="GF1268" s="4"/>
      <c r="GG1268" s="4"/>
      <c r="GH1268" s="4"/>
      <c r="GI1268" s="4"/>
      <c r="GJ1268" s="4"/>
      <c r="GK1268" s="4"/>
      <c r="GL1268" s="4"/>
      <c r="GM1268" s="4"/>
      <c r="GN1268" s="4"/>
      <c r="GO1268" s="4"/>
      <c r="GP1268" s="4"/>
      <c r="GQ1268" s="4"/>
      <c r="GR1268" s="4"/>
      <c r="GS1268" s="4"/>
      <c r="GT1268" s="4"/>
      <c r="GU1268" s="4"/>
      <c r="GV1268" s="4"/>
      <c r="GW1268" s="4"/>
      <c r="GX1268" s="4"/>
    </row>
    <row r="1269" spans="1:206" s="3" customFormat="1" x14ac:dyDescent="0.25">
      <c r="A1269" s="15"/>
      <c r="B1269" s="59"/>
      <c r="C1269" s="60"/>
      <c r="D1269" s="17"/>
      <c r="E1269" s="17"/>
      <c r="F1269" s="17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  <c r="BK1269" s="4"/>
      <c r="BL1269" s="4"/>
      <c r="BM1269" s="4"/>
      <c r="BN1269" s="4"/>
      <c r="BO1269" s="4"/>
      <c r="BP1269" s="4"/>
      <c r="BQ1269" s="4"/>
      <c r="BR1269" s="4"/>
      <c r="BS1269" s="4"/>
      <c r="BT1269" s="4"/>
      <c r="BU1269" s="4"/>
      <c r="BV1269" s="4"/>
      <c r="BW1269" s="4"/>
      <c r="BX1269" s="4"/>
      <c r="BY1269" s="4"/>
      <c r="BZ1269" s="4"/>
      <c r="CA1269" s="4"/>
      <c r="CB1269" s="4"/>
      <c r="CC1269" s="4"/>
      <c r="CD1269" s="4"/>
      <c r="CE1269" s="4"/>
      <c r="CF1269" s="4"/>
      <c r="CG1269" s="4"/>
      <c r="CH1269" s="4"/>
      <c r="CI1269" s="4"/>
      <c r="CJ1269" s="4"/>
      <c r="CK1269" s="4"/>
      <c r="CL1269" s="4"/>
      <c r="CM1269" s="4"/>
      <c r="CN1269" s="4"/>
      <c r="CO1269" s="4"/>
      <c r="CP1269" s="4"/>
      <c r="CQ1269" s="4"/>
      <c r="CR1269" s="4"/>
      <c r="CS1269" s="4"/>
      <c r="CT1269" s="4"/>
      <c r="CU1269" s="4"/>
      <c r="CV1269" s="4"/>
      <c r="CW1269" s="4"/>
      <c r="CX1269" s="4"/>
      <c r="CY1269" s="4"/>
      <c r="CZ1269" s="4"/>
      <c r="DA1269" s="4"/>
      <c r="DB1269" s="4"/>
      <c r="DC1269" s="4"/>
      <c r="DD1269" s="4"/>
      <c r="DE1269" s="4"/>
      <c r="DF1269" s="4"/>
      <c r="DG1269" s="4"/>
      <c r="DH1269" s="4"/>
      <c r="DI1269" s="4"/>
      <c r="DJ1269" s="4"/>
      <c r="DK1269" s="4"/>
      <c r="DL1269" s="4"/>
      <c r="DM1269" s="4"/>
      <c r="DN1269" s="4"/>
      <c r="DO1269" s="4"/>
      <c r="DP1269" s="4"/>
      <c r="DQ1269" s="4"/>
      <c r="DR1269" s="4"/>
      <c r="DS1269" s="4"/>
      <c r="DT1269" s="4"/>
      <c r="DU1269" s="4"/>
      <c r="DV1269" s="4"/>
      <c r="DW1269" s="4"/>
      <c r="DX1269" s="4"/>
      <c r="DY1269" s="4"/>
      <c r="DZ1269" s="4"/>
      <c r="EA1269" s="4"/>
      <c r="EB1269" s="4"/>
      <c r="EC1269" s="4"/>
      <c r="ED1269" s="4"/>
      <c r="EE1269" s="4"/>
      <c r="EF1269" s="4"/>
      <c r="EG1269" s="4"/>
      <c r="EH1269" s="4"/>
      <c r="EI1269" s="4"/>
      <c r="EJ1269" s="4"/>
      <c r="EK1269" s="4"/>
      <c r="EL1269" s="4"/>
      <c r="EM1269" s="4"/>
      <c r="EN1269" s="4"/>
      <c r="EO1269" s="4"/>
      <c r="EP1269" s="4"/>
      <c r="EQ1269" s="4"/>
      <c r="ER1269" s="4"/>
      <c r="ES1269" s="4"/>
      <c r="ET1269" s="4"/>
      <c r="EU1269" s="4"/>
      <c r="EV1269" s="4"/>
      <c r="EW1269" s="4"/>
      <c r="EX1269" s="4"/>
      <c r="EY1269" s="4"/>
      <c r="EZ1269" s="4"/>
      <c r="FA1269" s="4"/>
      <c r="FB1269" s="4"/>
      <c r="FC1269" s="4"/>
      <c r="FD1269" s="4"/>
      <c r="FE1269" s="4"/>
      <c r="FF1269" s="4"/>
      <c r="FG1269" s="4"/>
      <c r="FH1269" s="4"/>
      <c r="FI1269" s="4"/>
      <c r="FJ1269" s="4"/>
      <c r="FK1269" s="4"/>
      <c r="FL1269" s="4"/>
      <c r="FM1269" s="4"/>
      <c r="FN1269" s="4"/>
      <c r="FO1269" s="4"/>
      <c r="FP1269" s="4"/>
      <c r="FQ1269" s="4"/>
      <c r="FR1269" s="4"/>
      <c r="FS1269" s="4"/>
      <c r="FT1269" s="4"/>
      <c r="FU1269" s="4"/>
      <c r="FV1269" s="4"/>
      <c r="FW1269" s="4"/>
      <c r="FX1269" s="4"/>
      <c r="FY1269" s="4"/>
      <c r="FZ1269" s="4"/>
      <c r="GA1269" s="4"/>
      <c r="GB1269" s="4"/>
      <c r="GC1269" s="4"/>
      <c r="GD1269" s="4"/>
      <c r="GE1269" s="4"/>
      <c r="GF1269" s="4"/>
      <c r="GG1269" s="4"/>
      <c r="GH1269" s="4"/>
      <c r="GI1269" s="4"/>
      <c r="GJ1269" s="4"/>
      <c r="GK1269" s="4"/>
      <c r="GL1269" s="4"/>
      <c r="GM1269" s="4"/>
      <c r="GN1269" s="4"/>
      <c r="GO1269" s="4"/>
      <c r="GP1269" s="4"/>
      <c r="GQ1269" s="4"/>
      <c r="GR1269" s="4"/>
      <c r="GS1269" s="4"/>
      <c r="GT1269" s="4"/>
      <c r="GU1269" s="4"/>
      <c r="GV1269" s="4"/>
      <c r="GW1269" s="4"/>
      <c r="GX1269" s="4"/>
    </row>
    <row r="1270" spans="1:206" s="3" customFormat="1" x14ac:dyDescent="0.25">
      <c r="A1270" s="15"/>
      <c r="B1270" s="59"/>
      <c r="C1270" s="60"/>
      <c r="D1270" s="17"/>
      <c r="E1270" s="17"/>
      <c r="F1270" s="17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  <c r="BK1270" s="4"/>
      <c r="BL1270" s="4"/>
      <c r="BM1270" s="4"/>
      <c r="BN1270" s="4"/>
      <c r="BO1270" s="4"/>
      <c r="BP1270" s="4"/>
      <c r="BQ1270" s="4"/>
      <c r="BR1270" s="4"/>
      <c r="BS1270" s="4"/>
      <c r="BT1270" s="4"/>
      <c r="BU1270" s="4"/>
      <c r="BV1270" s="4"/>
      <c r="BW1270" s="4"/>
      <c r="BX1270" s="4"/>
      <c r="BY1270" s="4"/>
      <c r="BZ1270" s="4"/>
      <c r="CA1270" s="4"/>
      <c r="CB1270" s="4"/>
      <c r="CC1270" s="4"/>
      <c r="CD1270" s="4"/>
      <c r="CE1270" s="4"/>
      <c r="CF1270" s="4"/>
      <c r="CG1270" s="4"/>
      <c r="CH1270" s="4"/>
      <c r="CI1270" s="4"/>
      <c r="CJ1270" s="4"/>
      <c r="CK1270" s="4"/>
      <c r="CL1270" s="4"/>
      <c r="CM1270" s="4"/>
      <c r="CN1270" s="4"/>
      <c r="CO1270" s="4"/>
      <c r="CP1270" s="4"/>
      <c r="CQ1270" s="4"/>
      <c r="CR1270" s="4"/>
      <c r="CS1270" s="4"/>
      <c r="CT1270" s="4"/>
      <c r="CU1270" s="4"/>
      <c r="CV1270" s="4"/>
      <c r="CW1270" s="4"/>
      <c r="CX1270" s="4"/>
      <c r="CY1270" s="4"/>
      <c r="CZ1270" s="4"/>
      <c r="DA1270" s="4"/>
      <c r="DB1270" s="4"/>
      <c r="DC1270" s="4"/>
      <c r="DD1270" s="4"/>
      <c r="DE1270" s="4"/>
      <c r="DF1270" s="4"/>
      <c r="DG1270" s="4"/>
      <c r="DH1270" s="4"/>
      <c r="DI1270" s="4"/>
      <c r="DJ1270" s="4"/>
      <c r="DK1270" s="4"/>
      <c r="DL1270" s="4"/>
      <c r="DM1270" s="4"/>
      <c r="DN1270" s="4"/>
      <c r="DO1270" s="4"/>
      <c r="DP1270" s="4"/>
      <c r="DQ1270" s="4"/>
      <c r="DR1270" s="4"/>
      <c r="DS1270" s="4"/>
      <c r="DT1270" s="4"/>
      <c r="DU1270" s="4"/>
      <c r="DV1270" s="4"/>
      <c r="DW1270" s="4"/>
      <c r="DX1270" s="4"/>
      <c r="DY1270" s="4"/>
      <c r="DZ1270" s="4"/>
      <c r="EA1270" s="4"/>
      <c r="EB1270" s="4"/>
      <c r="EC1270" s="4"/>
      <c r="ED1270" s="4"/>
      <c r="EE1270" s="4"/>
      <c r="EF1270" s="4"/>
      <c r="EG1270" s="4"/>
      <c r="EH1270" s="4"/>
      <c r="EI1270" s="4"/>
      <c r="EJ1270" s="4"/>
      <c r="EK1270" s="4"/>
      <c r="EL1270" s="4"/>
      <c r="EM1270" s="4"/>
      <c r="EN1270" s="4"/>
      <c r="EO1270" s="4"/>
      <c r="EP1270" s="4"/>
      <c r="EQ1270" s="4"/>
      <c r="ER1270" s="4"/>
      <c r="ES1270" s="4"/>
      <c r="ET1270" s="4"/>
      <c r="EU1270" s="4"/>
      <c r="EV1270" s="4"/>
      <c r="EW1270" s="4"/>
      <c r="EX1270" s="4"/>
      <c r="EY1270" s="4"/>
      <c r="EZ1270" s="4"/>
      <c r="FA1270" s="4"/>
      <c r="FB1270" s="4"/>
      <c r="FC1270" s="4"/>
      <c r="FD1270" s="4"/>
      <c r="FE1270" s="4"/>
      <c r="FF1270" s="4"/>
      <c r="FG1270" s="4"/>
      <c r="FH1270" s="4"/>
      <c r="FI1270" s="4"/>
      <c r="FJ1270" s="4"/>
      <c r="FK1270" s="4"/>
      <c r="FL1270" s="4"/>
      <c r="FM1270" s="4"/>
      <c r="FN1270" s="4"/>
      <c r="FO1270" s="4"/>
      <c r="FP1270" s="4"/>
      <c r="FQ1270" s="4"/>
      <c r="FR1270" s="4"/>
      <c r="FS1270" s="4"/>
      <c r="FT1270" s="4"/>
      <c r="FU1270" s="4"/>
      <c r="FV1270" s="4"/>
      <c r="FW1270" s="4"/>
      <c r="FX1270" s="4"/>
      <c r="FY1270" s="4"/>
      <c r="FZ1270" s="4"/>
      <c r="GA1270" s="4"/>
      <c r="GB1270" s="4"/>
      <c r="GC1270" s="4"/>
      <c r="GD1270" s="4"/>
      <c r="GE1270" s="4"/>
      <c r="GF1270" s="4"/>
      <c r="GG1270" s="4"/>
      <c r="GH1270" s="4"/>
      <c r="GI1270" s="4"/>
      <c r="GJ1270" s="4"/>
      <c r="GK1270" s="4"/>
      <c r="GL1270" s="4"/>
      <c r="GM1270" s="4"/>
      <c r="GN1270" s="4"/>
      <c r="GO1270" s="4"/>
      <c r="GP1270" s="4"/>
      <c r="GQ1270" s="4"/>
      <c r="GR1270" s="4"/>
      <c r="GS1270" s="4"/>
      <c r="GT1270" s="4"/>
      <c r="GU1270" s="4"/>
      <c r="GV1270" s="4"/>
      <c r="GW1270" s="4"/>
      <c r="GX1270" s="4"/>
    </row>
    <row r="1271" spans="1:206" s="3" customFormat="1" x14ac:dyDescent="0.25">
      <c r="A1271" s="15"/>
      <c r="B1271" s="59"/>
      <c r="C1271" s="60"/>
      <c r="D1271" s="17"/>
      <c r="E1271" s="17"/>
      <c r="F1271" s="17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  <c r="BK1271" s="4"/>
      <c r="BL1271" s="4"/>
      <c r="BM1271" s="4"/>
      <c r="BN1271" s="4"/>
      <c r="BO1271" s="4"/>
      <c r="BP1271" s="4"/>
      <c r="BQ1271" s="4"/>
      <c r="BR1271" s="4"/>
      <c r="BS1271" s="4"/>
      <c r="BT1271" s="4"/>
      <c r="BU1271" s="4"/>
      <c r="BV1271" s="4"/>
      <c r="BW1271" s="4"/>
      <c r="BX1271" s="4"/>
      <c r="BY1271" s="4"/>
      <c r="BZ1271" s="4"/>
      <c r="CA1271" s="4"/>
      <c r="CB1271" s="4"/>
      <c r="CC1271" s="4"/>
      <c r="CD1271" s="4"/>
      <c r="CE1271" s="4"/>
      <c r="CF1271" s="4"/>
      <c r="CG1271" s="4"/>
      <c r="CH1271" s="4"/>
      <c r="CI1271" s="4"/>
      <c r="CJ1271" s="4"/>
      <c r="CK1271" s="4"/>
      <c r="CL1271" s="4"/>
      <c r="CM1271" s="4"/>
      <c r="CN1271" s="4"/>
      <c r="CO1271" s="4"/>
      <c r="CP1271" s="4"/>
      <c r="CQ1271" s="4"/>
      <c r="CR1271" s="4"/>
      <c r="CS1271" s="4"/>
      <c r="CT1271" s="4"/>
      <c r="CU1271" s="4"/>
      <c r="CV1271" s="4"/>
      <c r="CW1271" s="4"/>
      <c r="CX1271" s="4"/>
      <c r="CY1271" s="4"/>
      <c r="CZ1271" s="4"/>
      <c r="DA1271" s="4"/>
      <c r="DB1271" s="4"/>
      <c r="DC1271" s="4"/>
      <c r="DD1271" s="4"/>
      <c r="DE1271" s="4"/>
      <c r="DF1271" s="4"/>
      <c r="DG1271" s="4"/>
      <c r="DH1271" s="4"/>
      <c r="DI1271" s="4"/>
      <c r="DJ1271" s="4"/>
      <c r="DK1271" s="4"/>
      <c r="DL1271" s="4"/>
      <c r="DM1271" s="4"/>
      <c r="DN1271" s="4"/>
      <c r="DO1271" s="4"/>
      <c r="DP1271" s="4"/>
      <c r="DQ1271" s="4"/>
      <c r="DR1271" s="4"/>
      <c r="DS1271" s="4"/>
      <c r="DT1271" s="4"/>
      <c r="DU1271" s="4"/>
      <c r="DV1271" s="4"/>
      <c r="DW1271" s="4"/>
      <c r="DX1271" s="4"/>
      <c r="DY1271" s="4"/>
      <c r="DZ1271" s="4"/>
      <c r="EA1271" s="4"/>
      <c r="EB1271" s="4"/>
      <c r="EC1271" s="4"/>
      <c r="ED1271" s="4"/>
      <c r="EE1271" s="4"/>
      <c r="EF1271" s="4"/>
      <c r="EG1271" s="4"/>
      <c r="EH1271" s="4"/>
      <c r="EI1271" s="4"/>
      <c r="EJ1271" s="4"/>
      <c r="EK1271" s="4"/>
      <c r="EL1271" s="4"/>
      <c r="EM1271" s="4"/>
      <c r="EN1271" s="4"/>
      <c r="EO1271" s="4"/>
      <c r="EP1271" s="4"/>
      <c r="EQ1271" s="4"/>
      <c r="ER1271" s="4"/>
      <c r="ES1271" s="4"/>
      <c r="ET1271" s="4"/>
      <c r="EU1271" s="4"/>
      <c r="EV1271" s="4"/>
      <c r="EW1271" s="4"/>
      <c r="EX1271" s="4"/>
      <c r="EY1271" s="4"/>
      <c r="EZ1271" s="4"/>
      <c r="FA1271" s="4"/>
      <c r="FB1271" s="4"/>
      <c r="FC1271" s="4"/>
      <c r="FD1271" s="4"/>
      <c r="FE1271" s="4"/>
      <c r="FF1271" s="4"/>
      <c r="FG1271" s="4"/>
      <c r="FH1271" s="4"/>
      <c r="FI1271" s="4"/>
      <c r="FJ1271" s="4"/>
      <c r="FK1271" s="4"/>
      <c r="FL1271" s="4"/>
      <c r="FM1271" s="4"/>
      <c r="FN1271" s="4"/>
      <c r="FO1271" s="4"/>
      <c r="FP1271" s="4"/>
      <c r="FQ1271" s="4"/>
      <c r="FR1271" s="4"/>
      <c r="FS1271" s="4"/>
      <c r="FT1271" s="4"/>
      <c r="FU1271" s="4"/>
      <c r="FV1271" s="4"/>
      <c r="FW1271" s="4"/>
      <c r="FX1271" s="4"/>
      <c r="FY1271" s="4"/>
      <c r="FZ1271" s="4"/>
      <c r="GA1271" s="4"/>
      <c r="GB1271" s="4"/>
      <c r="GC1271" s="4"/>
      <c r="GD1271" s="4"/>
      <c r="GE1271" s="4"/>
      <c r="GF1271" s="4"/>
      <c r="GG1271" s="4"/>
      <c r="GH1271" s="4"/>
      <c r="GI1271" s="4"/>
      <c r="GJ1271" s="4"/>
      <c r="GK1271" s="4"/>
      <c r="GL1271" s="4"/>
      <c r="GM1271" s="4"/>
      <c r="GN1271" s="4"/>
      <c r="GO1271" s="4"/>
      <c r="GP1271" s="4"/>
      <c r="GQ1271" s="4"/>
      <c r="GR1271" s="4"/>
      <c r="GS1271" s="4"/>
      <c r="GT1271" s="4"/>
      <c r="GU1271" s="4"/>
      <c r="GV1271" s="4"/>
      <c r="GW1271" s="4"/>
      <c r="GX1271" s="4"/>
    </row>
    <row r="1272" spans="1:206" s="3" customFormat="1" x14ac:dyDescent="0.25">
      <c r="A1272" s="15"/>
      <c r="B1272" s="59"/>
      <c r="C1272" s="60"/>
      <c r="D1272" s="17"/>
      <c r="E1272" s="17"/>
      <c r="F1272" s="17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  <c r="BK1272" s="4"/>
      <c r="BL1272" s="4"/>
      <c r="BM1272" s="4"/>
      <c r="BN1272" s="4"/>
      <c r="BO1272" s="4"/>
      <c r="BP1272" s="4"/>
      <c r="BQ1272" s="4"/>
      <c r="BR1272" s="4"/>
      <c r="BS1272" s="4"/>
      <c r="BT1272" s="4"/>
      <c r="BU1272" s="4"/>
      <c r="BV1272" s="4"/>
      <c r="BW1272" s="4"/>
      <c r="BX1272" s="4"/>
      <c r="BY1272" s="4"/>
      <c r="BZ1272" s="4"/>
      <c r="CA1272" s="4"/>
      <c r="CB1272" s="4"/>
      <c r="CC1272" s="4"/>
      <c r="CD1272" s="4"/>
      <c r="CE1272" s="4"/>
      <c r="CF1272" s="4"/>
      <c r="CG1272" s="4"/>
      <c r="CH1272" s="4"/>
      <c r="CI1272" s="4"/>
      <c r="CJ1272" s="4"/>
      <c r="CK1272" s="4"/>
      <c r="CL1272" s="4"/>
      <c r="CM1272" s="4"/>
      <c r="CN1272" s="4"/>
      <c r="CO1272" s="4"/>
      <c r="CP1272" s="4"/>
      <c r="CQ1272" s="4"/>
      <c r="CR1272" s="4"/>
      <c r="CS1272" s="4"/>
      <c r="CT1272" s="4"/>
      <c r="CU1272" s="4"/>
      <c r="CV1272" s="4"/>
      <c r="CW1272" s="4"/>
      <c r="CX1272" s="4"/>
      <c r="CY1272" s="4"/>
      <c r="CZ1272" s="4"/>
      <c r="DA1272" s="4"/>
      <c r="DB1272" s="4"/>
      <c r="DC1272" s="4"/>
      <c r="DD1272" s="4"/>
      <c r="DE1272" s="4"/>
      <c r="DF1272" s="4"/>
      <c r="DG1272" s="4"/>
      <c r="DH1272" s="4"/>
      <c r="DI1272" s="4"/>
      <c r="DJ1272" s="4"/>
      <c r="DK1272" s="4"/>
      <c r="DL1272" s="4"/>
      <c r="DM1272" s="4"/>
      <c r="DN1272" s="4"/>
      <c r="DO1272" s="4"/>
      <c r="DP1272" s="4"/>
      <c r="DQ1272" s="4"/>
      <c r="DR1272" s="4"/>
      <c r="DS1272" s="4"/>
      <c r="DT1272" s="4"/>
      <c r="DU1272" s="4"/>
      <c r="DV1272" s="4"/>
      <c r="DW1272" s="4"/>
      <c r="DX1272" s="4"/>
      <c r="DY1272" s="4"/>
      <c r="DZ1272" s="4"/>
      <c r="EA1272" s="4"/>
      <c r="EB1272" s="4"/>
      <c r="EC1272" s="4"/>
      <c r="ED1272" s="4"/>
      <c r="EE1272" s="4"/>
      <c r="EF1272" s="4"/>
      <c r="EG1272" s="4"/>
      <c r="EH1272" s="4"/>
      <c r="EI1272" s="4"/>
      <c r="EJ1272" s="4"/>
      <c r="EK1272" s="4"/>
      <c r="EL1272" s="4"/>
      <c r="EM1272" s="4"/>
      <c r="EN1272" s="4"/>
      <c r="EO1272" s="4"/>
      <c r="EP1272" s="4"/>
      <c r="EQ1272" s="4"/>
      <c r="ER1272" s="4"/>
      <c r="ES1272" s="4"/>
      <c r="ET1272" s="4"/>
      <c r="EU1272" s="4"/>
      <c r="EV1272" s="4"/>
      <c r="EW1272" s="4"/>
      <c r="EX1272" s="4"/>
      <c r="EY1272" s="4"/>
      <c r="EZ1272" s="4"/>
      <c r="FA1272" s="4"/>
      <c r="FB1272" s="4"/>
      <c r="FC1272" s="4"/>
      <c r="FD1272" s="4"/>
      <c r="FE1272" s="4"/>
      <c r="FF1272" s="4"/>
      <c r="FG1272" s="4"/>
      <c r="FH1272" s="4"/>
      <c r="FI1272" s="4"/>
      <c r="FJ1272" s="4"/>
      <c r="FK1272" s="4"/>
      <c r="FL1272" s="4"/>
      <c r="FM1272" s="4"/>
      <c r="FN1272" s="4"/>
      <c r="FO1272" s="4"/>
      <c r="FP1272" s="4"/>
      <c r="FQ1272" s="4"/>
      <c r="FR1272" s="4"/>
      <c r="FS1272" s="4"/>
      <c r="FT1272" s="4"/>
      <c r="FU1272" s="4"/>
      <c r="FV1272" s="4"/>
      <c r="FW1272" s="4"/>
      <c r="FX1272" s="4"/>
      <c r="FY1272" s="4"/>
      <c r="FZ1272" s="4"/>
      <c r="GA1272" s="4"/>
      <c r="GB1272" s="4"/>
      <c r="GC1272" s="4"/>
      <c r="GD1272" s="4"/>
      <c r="GE1272" s="4"/>
      <c r="GF1272" s="4"/>
      <c r="GG1272" s="4"/>
      <c r="GH1272" s="4"/>
      <c r="GI1272" s="4"/>
      <c r="GJ1272" s="4"/>
      <c r="GK1272" s="4"/>
      <c r="GL1272" s="4"/>
      <c r="GM1272" s="4"/>
      <c r="GN1272" s="4"/>
      <c r="GO1272" s="4"/>
      <c r="GP1272" s="4"/>
      <c r="GQ1272" s="4"/>
      <c r="GR1272" s="4"/>
      <c r="GS1272" s="4"/>
      <c r="GT1272" s="4"/>
      <c r="GU1272" s="4"/>
      <c r="GV1272" s="4"/>
      <c r="GW1272" s="4"/>
      <c r="GX1272" s="4"/>
    </row>
    <row r="1273" spans="1:206" s="3" customFormat="1" x14ac:dyDescent="0.25">
      <c r="A1273" s="15"/>
      <c r="B1273" s="59"/>
      <c r="C1273" s="60"/>
      <c r="D1273" s="17"/>
      <c r="E1273" s="17"/>
      <c r="F1273" s="17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  <c r="BK1273" s="4"/>
      <c r="BL1273" s="4"/>
      <c r="BM1273" s="4"/>
      <c r="BN1273" s="4"/>
      <c r="BO1273" s="4"/>
      <c r="BP1273" s="4"/>
      <c r="BQ1273" s="4"/>
      <c r="BR1273" s="4"/>
      <c r="BS1273" s="4"/>
      <c r="BT1273" s="4"/>
      <c r="BU1273" s="4"/>
      <c r="BV1273" s="4"/>
      <c r="BW1273" s="4"/>
      <c r="BX1273" s="4"/>
      <c r="BY1273" s="4"/>
      <c r="BZ1273" s="4"/>
      <c r="CA1273" s="4"/>
      <c r="CB1273" s="4"/>
      <c r="CC1273" s="4"/>
      <c r="CD1273" s="4"/>
      <c r="CE1273" s="4"/>
      <c r="CF1273" s="4"/>
      <c r="CG1273" s="4"/>
      <c r="CH1273" s="4"/>
      <c r="CI1273" s="4"/>
      <c r="CJ1273" s="4"/>
      <c r="CK1273" s="4"/>
      <c r="CL1273" s="4"/>
      <c r="CM1273" s="4"/>
      <c r="CN1273" s="4"/>
      <c r="CO1273" s="4"/>
      <c r="CP1273" s="4"/>
      <c r="CQ1273" s="4"/>
      <c r="CR1273" s="4"/>
      <c r="CS1273" s="4"/>
      <c r="CT1273" s="4"/>
      <c r="CU1273" s="4"/>
      <c r="CV1273" s="4"/>
      <c r="CW1273" s="4"/>
      <c r="CX1273" s="4"/>
      <c r="CY1273" s="4"/>
      <c r="CZ1273" s="4"/>
      <c r="DA1273" s="4"/>
      <c r="DB1273" s="4"/>
      <c r="DC1273" s="4"/>
      <c r="DD1273" s="4"/>
      <c r="DE1273" s="4"/>
      <c r="DF1273" s="4"/>
      <c r="DG1273" s="4"/>
      <c r="DH1273" s="4"/>
      <c r="DI1273" s="4"/>
      <c r="DJ1273" s="4"/>
      <c r="DK1273" s="4"/>
      <c r="DL1273" s="4"/>
      <c r="DM1273" s="4"/>
      <c r="DN1273" s="4"/>
      <c r="DO1273" s="4"/>
      <c r="DP1273" s="4"/>
      <c r="DQ1273" s="4"/>
      <c r="DR1273" s="4"/>
      <c r="DS1273" s="4"/>
      <c r="DT1273" s="4"/>
      <c r="DU1273" s="4"/>
      <c r="DV1273" s="4"/>
      <c r="DW1273" s="4"/>
      <c r="DX1273" s="4"/>
      <c r="DY1273" s="4"/>
      <c r="DZ1273" s="4"/>
      <c r="EA1273" s="4"/>
      <c r="EB1273" s="4"/>
      <c r="EC1273" s="4"/>
      <c r="ED1273" s="4"/>
      <c r="EE1273" s="4"/>
      <c r="EF1273" s="4"/>
      <c r="EG1273" s="4"/>
      <c r="EH1273" s="4"/>
      <c r="EI1273" s="4"/>
      <c r="EJ1273" s="4"/>
      <c r="EK1273" s="4"/>
      <c r="EL1273" s="4"/>
      <c r="EM1273" s="4"/>
      <c r="EN1273" s="4"/>
      <c r="EO1273" s="4"/>
      <c r="EP1273" s="4"/>
      <c r="EQ1273" s="4"/>
      <c r="ER1273" s="4"/>
      <c r="ES1273" s="4"/>
      <c r="ET1273" s="4"/>
      <c r="EU1273" s="4"/>
      <c r="EV1273" s="4"/>
      <c r="EW1273" s="4"/>
      <c r="EX1273" s="4"/>
      <c r="EY1273" s="4"/>
      <c r="EZ1273" s="4"/>
      <c r="FA1273" s="4"/>
      <c r="FB1273" s="4"/>
      <c r="FC1273" s="4"/>
      <c r="FD1273" s="4"/>
      <c r="FE1273" s="4"/>
      <c r="FF1273" s="4"/>
      <c r="FG1273" s="4"/>
      <c r="FH1273" s="4"/>
      <c r="FI1273" s="4"/>
      <c r="FJ1273" s="4"/>
      <c r="FK1273" s="4"/>
      <c r="FL1273" s="4"/>
      <c r="FM1273" s="4"/>
      <c r="FN1273" s="4"/>
      <c r="FO1273" s="4"/>
      <c r="FP1273" s="4"/>
      <c r="FQ1273" s="4"/>
      <c r="FR1273" s="4"/>
      <c r="FS1273" s="4"/>
      <c r="FT1273" s="4"/>
      <c r="FU1273" s="4"/>
      <c r="FV1273" s="4"/>
      <c r="FW1273" s="4"/>
      <c r="FX1273" s="4"/>
      <c r="FY1273" s="4"/>
      <c r="FZ1273" s="4"/>
      <c r="GA1273" s="4"/>
      <c r="GB1273" s="4"/>
      <c r="GC1273" s="4"/>
      <c r="GD1273" s="4"/>
      <c r="GE1273" s="4"/>
      <c r="GF1273" s="4"/>
      <c r="GG1273" s="4"/>
      <c r="GH1273" s="4"/>
      <c r="GI1273" s="4"/>
      <c r="GJ1273" s="4"/>
      <c r="GK1273" s="4"/>
      <c r="GL1273" s="4"/>
      <c r="GM1273" s="4"/>
      <c r="GN1273" s="4"/>
      <c r="GO1273" s="4"/>
      <c r="GP1273" s="4"/>
      <c r="GQ1273" s="4"/>
      <c r="GR1273" s="4"/>
      <c r="GS1273" s="4"/>
      <c r="GT1273" s="4"/>
      <c r="GU1273" s="4"/>
      <c r="GV1273" s="4"/>
      <c r="GW1273" s="4"/>
      <c r="GX1273" s="4"/>
    </row>
    <row r="1274" spans="1:206" s="3" customFormat="1" x14ac:dyDescent="0.25">
      <c r="A1274" s="15"/>
      <c r="B1274" s="59"/>
      <c r="C1274" s="60"/>
      <c r="D1274" s="17"/>
      <c r="E1274" s="17"/>
      <c r="F1274" s="17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  <c r="BK1274" s="4"/>
      <c r="BL1274" s="4"/>
      <c r="BM1274" s="4"/>
      <c r="BN1274" s="4"/>
      <c r="BO1274" s="4"/>
      <c r="BP1274" s="4"/>
      <c r="BQ1274" s="4"/>
      <c r="BR1274" s="4"/>
      <c r="BS1274" s="4"/>
      <c r="BT1274" s="4"/>
      <c r="BU1274" s="4"/>
      <c r="BV1274" s="4"/>
      <c r="BW1274" s="4"/>
      <c r="BX1274" s="4"/>
      <c r="BY1274" s="4"/>
      <c r="BZ1274" s="4"/>
      <c r="CA1274" s="4"/>
      <c r="CB1274" s="4"/>
      <c r="CC1274" s="4"/>
      <c r="CD1274" s="4"/>
      <c r="CE1274" s="4"/>
      <c r="CF1274" s="4"/>
      <c r="CG1274" s="4"/>
      <c r="CH1274" s="4"/>
      <c r="CI1274" s="4"/>
      <c r="CJ1274" s="4"/>
      <c r="CK1274" s="4"/>
      <c r="CL1274" s="4"/>
      <c r="CM1274" s="4"/>
      <c r="CN1274" s="4"/>
      <c r="CO1274" s="4"/>
      <c r="CP1274" s="4"/>
      <c r="CQ1274" s="4"/>
      <c r="CR1274" s="4"/>
      <c r="CS1274" s="4"/>
      <c r="CT1274" s="4"/>
      <c r="CU1274" s="4"/>
      <c r="CV1274" s="4"/>
      <c r="CW1274" s="4"/>
      <c r="CX1274" s="4"/>
      <c r="CY1274" s="4"/>
      <c r="CZ1274" s="4"/>
      <c r="DA1274" s="4"/>
      <c r="DB1274" s="4"/>
      <c r="DC1274" s="4"/>
      <c r="DD1274" s="4"/>
      <c r="DE1274" s="4"/>
      <c r="DF1274" s="4"/>
      <c r="DG1274" s="4"/>
      <c r="DH1274" s="4"/>
      <c r="DI1274" s="4"/>
      <c r="DJ1274" s="4"/>
      <c r="DK1274" s="4"/>
      <c r="DL1274" s="4"/>
      <c r="DM1274" s="4"/>
      <c r="DN1274" s="4"/>
      <c r="DO1274" s="4"/>
      <c r="DP1274" s="4"/>
      <c r="DQ1274" s="4"/>
      <c r="DR1274" s="4"/>
      <c r="DS1274" s="4"/>
      <c r="DT1274" s="4"/>
      <c r="DU1274" s="4"/>
      <c r="DV1274" s="4"/>
      <c r="DW1274" s="4"/>
      <c r="DX1274" s="4"/>
      <c r="DY1274" s="4"/>
      <c r="DZ1274" s="4"/>
      <c r="EA1274" s="4"/>
      <c r="EB1274" s="4"/>
      <c r="EC1274" s="4"/>
      <c r="ED1274" s="4"/>
      <c r="EE1274" s="4"/>
      <c r="EF1274" s="4"/>
      <c r="EG1274" s="4"/>
      <c r="EH1274" s="4"/>
      <c r="EI1274" s="4"/>
      <c r="EJ1274" s="4"/>
      <c r="EK1274" s="4"/>
      <c r="EL1274" s="4"/>
      <c r="EM1274" s="4"/>
      <c r="EN1274" s="4"/>
      <c r="EO1274" s="4"/>
      <c r="EP1274" s="4"/>
      <c r="EQ1274" s="4"/>
      <c r="ER1274" s="4"/>
      <c r="ES1274" s="4"/>
      <c r="ET1274" s="4"/>
      <c r="EU1274" s="4"/>
      <c r="EV1274" s="4"/>
      <c r="EW1274" s="4"/>
      <c r="EX1274" s="4"/>
      <c r="EY1274" s="4"/>
      <c r="EZ1274" s="4"/>
      <c r="FA1274" s="4"/>
      <c r="FB1274" s="4"/>
      <c r="FC1274" s="4"/>
      <c r="FD1274" s="4"/>
      <c r="FE1274" s="4"/>
      <c r="FF1274" s="4"/>
      <c r="FG1274" s="4"/>
      <c r="FH1274" s="4"/>
      <c r="FI1274" s="4"/>
      <c r="FJ1274" s="4"/>
      <c r="FK1274" s="4"/>
      <c r="FL1274" s="4"/>
      <c r="FM1274" s="4"/>
      <c r="FN1274" s="4"/>
      <c r="FO1274" s="4"/>
      <c r="FP1274" s="4"/>
      <c r="FQ1274" s="4"/>
      <c r="FR1274" s="4"/>
      <c r="FS1274" s="4"/>
      <c r="FT1274" s="4"/>
      <c r="FU1274" s="4"/>
      <c r="FV1274" s="4"/>
      <c r="FW1274" s="4"/>
      <c r="FX1274" s="4"/>
      <c r="FY1274" s="4"/>
      <c r="FZ1274" s="4"/>
      <c r="GA1274" s="4"/>
      <c r="GB1274" s="4"/>
      <c r="GC1274" s="4"/>
      <c r="GD1274" s="4"/>
      <c r="GE1274" s="4"/>
      <c r="GF1274" s="4"/>
      <c r="GG1274" s="4"/>
      <c r="GH1274" s="4"/>
      <c r="GI1274" s="4"/>
      <c r="GJ1274" s="4"/>
      <c r="GK1274" s="4"/>
      <c r="GL1274" s="4"/>
      <c r="GM1274" s="4"/>
      <c r="GN1274" s="4"/>
      <c r="GO1274" s="4"/>
      <c r="GP1274" s="4"/>
      <c r="GQ1274" s="4"/>
      <c r="GR1274" s="4"/>
      <c r="GS1274" s="4"/>
      <c r="GT1274" s="4"/>
      <c r="GU1274" s="4"/>
      <c r="GV1274" s="4"/>
      <c r="GW1274" s="4"/>
      <c r="GX1274" s="4"/>
    </row>
    <row r="1275" spans="1:206" s="3" customFormat="1" x14ac:dyDescent="0.25">
      <c r="A1275" s="15"/>
      <c r="B1275" s="59"/>
      <c r="C1275" s="60"/>
      <c r="D1275" s="17"/>
      <c r="E1275" s="17"/>
      <c r="F1275" s="17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  <c r="BK1275" s="4"/>
      <c r="BL1275" s="4"/>
      <c r="BM1275" s="4"/>
      <c r="BN1275" s="4"/>
      <c r="BO1275" s="4"/>
      <c r="BP1275" s="4"/>
      <c r="BQ1275" s="4"/>
      <c r="BR1275" s="4"/>
      <c r="BS1275" s="4"/>
      <c r="BT1275" s="4"/>
      <c r="BU1275" s="4"/>
      <c r="BV1275" s="4"/>
      <c r="BW1275" s="4"/>
      <c r="BX1275" s="4"/>
      <c r="BY1275" s="4"/>
      <c r="BZ1275" s="4"/>
      <c r="CA1275" s="4"/>
      <c r="CB1275" s="4"/>
      <c r="CC1275" s="4"/>
      <c r="CD1275" s="4"/>
      <c r="CE1275" s="4"/>
      <c r="CF1275" s="4"/>
      <c r="CG1275" s="4"/>
      <c r="CH1275" s="4"/>
      <c r="CI1275" s="4"/>
      <c r="CJ1275" s="4"/>
      <c r="CK1275" s="4"/>
      <c r="CL1275" s="4"/>
      <c r="CM1275" s="4"/>
      <c r="CN1275" s="4"/>
      <c r="CO1275" s="4"/>
      <c r="CP1275" s="4"/>
      <c r="CQ1275" s="4"/>
      <c r="CR1275" s="4"/>
      <c r="CS1275" s="4"/>
      <c r="CT1275" s="4"/>
      <c r="CU1275" s="4"/>
      <c r="CV1275" s="4"/>
      <c r="CW1275" s="4"/>
      <c r="CX1275" s="4"/>
      <c r="CY1275" s="4"/>
      <c r="CZ1275" s="4"/>
      <c r="DA1275" s="4"/>
      <c r="DB1275" s="4"/>
      <c r="DC1275" s="4"/>
      <c r="DD1275" s="4"/>
      <c r="DE1275" s="4"/>
      <c r="DF1275" s="4"/>
      <c r="DG1275" s="4"/>
      <c r="DH1275" s="4"/>
      <c r="DI1275" s="4"/>
      <c r="DJ1275" s="4"/>
      <c r="DK1275" s="4"/>
      <c r="DL1275" s="4"/>
      <c r="DM1275" s="4"/>
      <c r="DN1275" s="4"/>
      <c r="DO1275" s="4"/>
      <c r="DP1275" s="4"/>
      <c r="DQ1275" s="4"/>
      <c r="DR1275" s="4"/>
      <c r="DS1275" s="4"/>
      <c r="DT1275" s="4"/>
      <c r="DU1275" s="4"/>
      <c r="DV1275" s="4"/>
      <c r="DW1275" s="4"/>
      <c r="DX1275" s="4"/>
      <c r="DY1275" s="4"/>
      <c r="DZ1275" s="4"/>
      <c r="EA1275" s="4"/>
      <c r="EB1275" s="4"/>
      <c r="EC1275" s="4"/>
      <c r="ED1275" s="4"/>
      <c r="EE1275" s="4"/>
      <c r="EF1275" s="4"/>
      <c r="EG1275" s="4"/>
      <c r="EH1275" s="4"/>
      <c r="EI1275" s="4"/>
      <c r="EJ1275" s="4"/>
      <c r="EK1275" s="4"/>
      <c r="EL1275" s="4"/>
      <c r="EM1275" s="4"/>
      <c r="EN1275" s="4"/>
      <c r="EO1275" s="4"/>
      <c r="EP1275" s="4"/>
      <c r="EQ1275" s="4"/>
      <c r="ER1275" s="4"/>
      <c r="ES1275" s="4"/>
      <c r="ET1275" s="4"/>
      <c r="EU1275" s="4"/>
      <c r="EV1275" s="4"/>
      <c r="EW1275" s="4"/>
      <c r="EX1275" s="4"/>
      <c r="EY1275" s="4"/>
      <c r="EZ1275" s="4"/>
      <c r="FA1275" s="4"/>
      <c r="FB1275" s="4"/>
      <c r="FC1275" s="4"/>
      <c r="FD1275" s="4"/>
      <c r="FE1275" s="4"/>
      <c r="FF1275" s="4"/>
      <c r="FG1275" s="4"/>
      <c r="FH1275" s="4"/>
      <c r="FI1275" s="4"/>
      <c r="FJ1275" s="4"/>
      <c r="FK1275" s="4"/>
      <c r="FL1275" s="4"/>
      <c r="FM1275" s="4"/>
      <c r="FN1275" s="4"/>
      <c r="FO1275" s="4"/>
      <c r="FP1275" s="4"/>
      <c r="FQ1275" s="4"/>
      <c r="FR1275" s="4"/>
      <c r="FS1275" s="4"/>
      <c r="FT1275" s="4"/>
      <c r="FU1275" s="4"/>
      <c r="FV1275" s="4"/>
      <c r="FW1275" s="4"/>
      <c r="FX1275" s="4"/>
      <c r="FY1275" s="4"/>
      <c r="FZ1275" s="4"/>
      <c r="GA1275" s="4"/>
      <c r="GB1275" s="4"/>
      <c r="GC1275" s="4"/>
      <c r="GD1275" s="4"/>
      <c r="GE1275" s="4"/>
      <c r="GF1275" s="4"/>
      <c r="GG1275" s="4"/>
      <c r="GH1275" s="4"/>
      <c r="GI1275" s="4"/>
      <c r="GJ1275" s="4"/>
      <c r="GK1275" s="4"/>
      <c r="GL1275" s="4"/>
      <c r="GM1275" s="4"/>
      <c r="GN1275" s="4"/>
      <c r="GO1275" s="4"/>
      <c r="GP1275" s="4"/>
      <c r="GQ1275" s="4"/>
      <c r="GR1275" s="4"/>
      <c r="GS1275" s="4"/>
      <c r="GT1275" s="4"/>
      <c r="GU1275" s="4"/>
      <c r="GV1275" s="4"/>
      <c r="GW1275" s="4"/>
      <c r="GX1275" s="4"/>
    </row>
    <row r="1276" spans="1:206" s="3" customFormat="1" x14ac:dyDescent="0.25">
      <c r="A1276" s="15"/>
      <c r="B1276" s="59"/>
      <c r="C1276" s="60"/>
      <c r="D1276" s="17"/>
      <c r="E1276" s="17"/>
      <c r="F1276" s="17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  <c r="BK1276" s="4"/>
      <c r="BL1276" s="4"/>
      <c r="BM1276" s="4"/>
      <c r="BN1276" s="4"/>
      <c r="BO1276" s="4"/>
      <c r="BP1276" s="4"/>
      <c r="BQ1276" s="4"/>
      <c r="BR1276" s="4"/>
      <c r="BS1276" s="4"/>
      <c r="BT1276" s="4"/>
      <c r="BU1276" s="4"/>
      <c r="BV1276" s="4"/>
      <c r="BW1276" s="4"/>
      <c r="BX1276" s="4"/>
      <c r="BY1276" s="4"/>
      <c r="BZ1276" s="4"/>
      <c r="CA1276" s="4"/>
      <c r="CB1276" s="4"/>
      <c r="CC1276" s="4"/>
      <c r="CD1276" s="4"/>
      <c r="CE1276" s="4"/>
      <c r="CF1276" s="4"/>
      <c r="CG1276" s="4"/>
      <c r="CH1276" s="4"/>
      <c r="CI1276" s="4"/>
      <c r="CJ1276" s="4"/>
      <c r="CK1276" s="4"/>
      <c r="CL1276" s="4"/>
      <c r="CM1276" s="4"/>
      <c r="CN1276" s="4"/>
      <c r="CO1276" s="4"/>
      <c r="CP1276" s="4"/>
      <c r="CQ1276" s="4"/>
      <c r="CR1276" s="4"/>
      <c r="CS1276" s="4"/>
      <c r="CT1276" s="4"/>
      <c r="CU1276" s="4"/>
      <c r="CV1276" s="4"/>
      <c r="CW1276" s="4"/>
      <c r="CX1276" s="4"/>
      <c r="CY1276" s="4"/>
      <c r="CZ1276" s="4"/>
      <c r="DA1276" s="4"/>
      <c r="DB1276" s="4"/>
      <c r="DC1276" s="4"/>
      <c r="DD1276" s="4"/>
      <c r="DE1276" s="4"/>
      <c r="DF1276" s="4"/>
      <c r="DG1276" s="4"/>
      <c r="DH1276" s="4"/>
      <c r="DI1276" s="4"/>
      <c r="DJ1276" s="4"/>
      <c r="DK1276" s="4"/>
      <c r="DL1276" s="4"/>
      <c r="DM1276" s="4"/>
      <c r="DN1276" s="4"/>
      <c r="DO1276" s="4"/>
      <c r="DP1276" s="4"/>
      <c r="DQ1276" s="4"/>
      <c r="DR1276" s="4"/>
      <c r="DS1276" s="4"/>
      <c r="DT1276" s="4"/>
      <c r="DU1276" s="4"/>
      <c r="DV1276" s="4"/>
      <c r="DW1276" s="4"/>
      <c r="DX1276" s="4"/>
      <c r="DY1276" s="4"/>
      <c r="DZ1276" s="4"/>
      <c r="EA1276" s="4"/>
      <c r="EB1276" s="4"/>
      <c r="EC1276" s="4"/>
      <c r="ED1276" s="4"/>
      <c r="EE1276" s="4"/>
      <c r="EF1276" s="4"/>
      <c r="EG1276" s="4"/>
      <c r="EH1276" s="4"/>
      <c r="EI1276" s="4"/>
      <c r="EJ1276" s="4"/>
      <c r="EK1276" s="4"/>
      <c r="EL1276" s="4"/>
      <c r="EM1276" s="4"/>
      <c r="EN1276" s="4"/>
      <c r="EO1276" s="4"/>
      <c r="EP1276" s="4"/>
      <c r="EQ1276" s="4"/>
      <c r="ER1276" s="4"/>
      <c r="ES1276" s="4"/>
      <c r="ET1276" s="4"/>
      <c r="EU1276" s="4"/>
      <c r="EV1276" s="4"/>
      <c r="EW1276" s="4"/>
      <c r="EX1276" s="4"/>
      <c r="EY1276" s="4"/>
      <c r="EZ1276" s="4"/>
      <c r="FA1276" s="4"/>
      <c r="FB1276" s="4"/>
      <c r="FC1276" s="4"/>
      <c r="FD1276" s="4"/>
      <c r="FE1276" s="4"/>
      <c r="FF1276" s="4"/>
      <c r="FG1276" s="4"/>
      <c r="FH1276" s="4"/>
      <c r="FI1276" s="4"/>
      <c r="FJ1276" s="4"/>
      <c r="FK1276" s="4"/>
      <c r="FL1276" s="4"/>
      <c r="FM1276" s="4"/>
      <c r="FN1276" s="4"/>
      <c r="FO1276" s="4"/>
      <c r="FP1276" s="4"/>
      <c r="FQ1276" s="4"/>
      <c r="FR1276" s="4"/>
      <c r="FS1276" s="4"/>
      <c r="FT1276" s="4"/>
      <c r="FU1276" s="4"/>
      <c r="FV1276" s="4"/>
      <c r="FW1276" s="4"/>
      <c r="FX1276" s="4"/>
      <c r="FY1276" s="4"/>
      <c r="FZ1276" s="4"/>
      <c r="GA1276" s="4"/>
      <c r="GB1276" s="4"/>
      <c r="GC1276" s="4"/>
      <c r="GD1276" s="4"/>
      <c r="GE1276" s="4"/>
      <c r="GF1276" s="4"/>
      <c r="GG1276" s="4"/>
      <c r="GH1276" s="4"/>
      <c r="GI1276" s="4"/>
      <c r="GJ1276" s="4"/>
      <c r="GK1276" s="4"/>
      <c r="GL1276" s="4"/>
      <c r="GM1276" s="4"/>
      <c r="GN1276" s="4"/>
      <c r="GO1276" s="4"/>
      <c r="GP1276" s="4"/>
      <c r="GQ1276" s="4"/>
      <c r="GR1276" s="4"/>
      <c r="GS1276" s="4"/>
      <c r="GT1276" s="4"/>
      <c r="GU1276" s="4"/>
      <c r="GV1276" s="4"/>
      <c r="GW1276" s="4"/>
      <c r="GX1276" s="4"/>
    </row>
    <row r="1277" spans="1:206" s="3" customFormat="1" x14ac:dyDescent="0.25">
      <c r="A1277" s="15"/>
      <c r="B1277" s="59"/>
      <c r="C1277" s="60"/>
      <c r="D1277" s="17"/>
      <c r="E1277" s="17"/>
      <c r="F1277" s="17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  <c r="BK1277" s="4"/>
      <c r="BL1277" s="4"/>
      <c r="BM1277" s="4"/>
      <c r="BN1277" s="4"/>
      <c r="BO1277" s="4"/>
      <c r="BP1277" s="4"/>
      <c r="BQ1277" s="4"/>
      <c r="BR1277" s="4"/>
      <c r="BS1277" s="4"/>
      <c r="BT1277" s="4"/>
      <c r="BU1277" s="4"/>
      <c r="BV1277" s="4"/>
      <c r="BW1277" s="4"/>
      <c r="BX1277" s="4"/>
      <c r="BY1277" s="4"/>
      <c r="BZ1277" s="4"/>
      <c r="CA1277" s="4"/>
      <c r="CB1277" s="4"/>
      <c r="CC1277" s="4"/>
      <c r="CD1277" s="4"/>
      <c r="CE1277" s="4"/>
      <c r="CF1277" s="4"/>
      <c r="CG1277" s="4"/>
      <c r="CH1277" s="4"/>
      <c r="CI1277" s="4"/>
      <c r="CJ1277" s="4"/>
      <c r="CK1277" s="4"/>
      <c r="CL1277" s="4"/>
      <c r="CM1277" s="4"/>
      <c r="CN1277" s="4"/>
      <c r="CO1277" s="4"/>
      <c r="CP1277" s="4"/>
      <c r="CQ1277" s="4"/>
      <c r="CR1277" s="4"/>
      <c r="CS1277" s="4"/>
      <c r="CT1277" s="4"/>
      <c r="CU1277" s="4"/>
      <c r="CV1277" s="4"/>
      <c r="CW1277" s="4"/>
      <c r="CX1277" s="4"/>
      <c r="CY1277" s="4"/>
      <c r="CZ1277" s="4"/>
      <c r="DA1277" s="4"/>
      <c r="DB1277" s="4"/>
      <c r="DC1277" s="4"/>
      <c r="DD1277" s="4"/>
      <c r="DE1277" s="4"/>
      <c r="DF1277" s="4"/>
      <c r="DG1277" s="4"/>
      <c r="DH1277" s="4"/>
      <c r="DI1277" s="4"/>
      <c r="DJ1277" s="4"/>
      <c r="DK1277" s="4"/>
      <c r="DL1277" s="4"/>
      <c r="DM1277" s="4"/>
      <c r="DN1277" s="4"/>
      <c r="DO1277" s="4"/>
      <c r="DP1277" s="4"/>
      <c r="DQ1277" s="4"/>
      <c r="DR1277" s="4"/>
      <c r="DS1277" s="4"/>
      <c r="DT1277" s="4"/>
      <c r="DU1277" s="4"/>
      <c r="DV1277" s="4"/>
      <c r="DW1277" s="4"/>
      <c r="DX1277" s="4"/>
      <c r="DY1277" s="4"/>
      <c r="DZ1277" s="4"/>
      <c r="EA1277" s="4"/>
      <c r="EB1277" s="4"/>
      <c r="EC1277" s="4"/>
      <c r="ED1277" s="4"/>
      <c r="EE1277" s="4"/>
      <c r="EF1277" s="4"/>
      <c r="EG1277" s="4"/>
      <c r="EH1277" s="4"/>
      <c r="EI1277" s="4"/>
      <c r="EJ1277" s="4"/>
      <c r="EK1277" s="4"/>
      <c r="EL1277" s="4"/>
      <c r="EM1277" s="4"/>
      <c r="EN1277" s="4"/>
      <c r="EO1277" s="4"/>
      <c r="EP1277" s="4"/>
      <c r="EQ1277" s="4"/>
      <c r="ER1277" s="4"/>
      <c r="ES1277" s="4"/>
      <c r="ET1277" s="4"/>
      <c r="EU1277" s="4"/>
      <c r="EV1277" s="4"/>
      <c r="EW1277" s="4"/>
      <c r="EX1277" s="4"/>
      <c r="EY1277" s="4"/>
      <c r="EZ1277" s="4"/>
      <c r="FA1277" s="4"/>
      <c r="FB1277" s="4"/>
      <c r="FC1277" s="4"/>
      <c r="FD1277" s="4"/>
      <c r="FE1277" s="4"/>
      <c r="FF1277" s="4"/>
      <c r="FG1277" s="4"/>
      <c r="FH1277" s="4"/>
      <c r="FI1277" s="4"/>
      <c r="FJ1277" s="4"/>
      <c r="FK1277" s="4"/>
      <c r="FL1277" s="4"/>
      <c r="FM1277" s="4"/>
      <c r="FN1277" s="4"/>
      <c r="FO1277" s="4"/>
      <c r="FP1277" s="4"/>
      <c r="FQ1277" s="4"/>
      <c r="FR1277" s="4"/>
      <c r="FS1277" s="4"/>
      <c r="FT1277" s="4"/>
      <c r="FU1277" s="4"/>
      <c r="FV1277" s="4"/>
      <c r="FW1277" s="4"/>
      <c r="FX1277" s="4"/>
      <c r="FY1277" s="4"/>
      <c r="FZ1277" s="4"/>
      <c r="GA1277" s="4"/>
      <c r="GB1277" s="4"/>
      <c r="GC1277" s="4"/>
      <c r="GD1277" s="4"/>
      <c r="GE1277" s="4"/>
      <c r="GF1277" s="4"/>
      <c r="GG1277" s="4"/>
      <c r="GH1277" s="4"/>
      <c r="GI1277" s="4"/>
      <c r="GJ1277" s="4"/>
      <c r="GK1277" s="4"/>
      <c r="GL1277" s="4"/>
      <c r="GM1277" s="4"/>
      <c r="GN1277" s="4"/>
      <c r="GO1277" s="4"/>
      <c r="GP1277" s="4"/>
      <c r="GQ1277" s="4"/>
      <c r="GR1277" s="4"/>
      <c r="GS1277" s="4"/>
      <c r="GT1277" s="4"/>
      <c r="GU1277" s="4"/>
      <c r="GV1277" s="4"/>
      <c r="GW1277" s="4"/>
      <c r="GX1277" s="4"/>
    </row>
    <row r="1278" spans="1:206" s="3" customFormat="1" x14ac:dyDescent="0.25">
      <c r="A1278" s="15"/>
      <c r="B1278" s="59"/>
      <c r="C1278" s="60"/>
      <c r="D1278" s="17"/>
      <c r="E1278" s="17"/>
      <c r="F1278" s="17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  <c r="BK1278" s="4"/>
      <c r="BL1278" s="4"/>
      <c r="BM1278" s="4"/>
      <c r="BN1278" s="4"/>
      <c r="BO1278" s="4"/>
      <c r="BP1278" s="4"/>
      <c r="BQ1278" s="4"/>
      <c r="BR1278" s="4"/>
      <c r="BS1278" s="4"/>
      <c r="BT1278" s="4"/>
      <c r="BU1278" s="4"/>
      <c r="BV1278" s="4"/>
      <c r="BW1278" s="4"/>
      <c r="BX1278" s="4"/>
      <c r="BY1278" s="4"/>
      <c r="BZ1278" s="4"/>
      <c r="CA1278" s="4"/>
      <c r="CB1278" s="4"/>
      <c r="CC1278" s="4"/>
      <c r="CD1278" s="4"/>
      <c r="CE1278" s="4"/>
      <c r="CF1278" s="4"/>
      <c r="CG1278" s="4"/>
      <c r="CH1278" s="4"/>
      <c r="CI1278" s="4"/>
      <c r="CJ1278" s="4"/>
      <c r="CK1278" s="4"/>
      <c r="CL1278" s="4"/>
      <c r="CM1278" s="4"/>
      <c r="CN1278" s="4"/>
      <c r="CO1278" s="4"/>
      <c r="CP1278" s="4"/>
      <c r="CQ1278" s="4"/>
      <c r="CR1278" s="4"/>
      <c r="CS1278" s="4"/>
      <c r="CT1278" s="4"/>
      <c r="CU1278" s="4"/>
      <c r="CV1278" s="4"/>
      <c r="CW1278" s="4"/>
      <c r="CX1278" s="4"/>
      <c r="CY1278" s="4"/>
      <c r="CZ1278" s="4"/>
      <c r="DA1278" s="4"/>
      <c r="DB1278" s="4"/>
      <c r="DC1278" s="4"/>
      <c r="DD1278" s="4"/>
      <c r="DE1278" s="4"/>
      <c r="DF1278" s="4"/>
      <c r="DG1278" s="4"/>
      <c r="DH1278" s="4"/>
      <c r="DI1278" s="4"/>
      <c r="DJ1278" s="4"/>
      <c r="DK1278" s="4"/>
      <c r="DL1278" s="4"/>
      <c r="DM1278" s="4"/>
      <c r="DN1278" s="4"/>
      <c r="DO1278" s="4"/>
      <c r="DP1278" s="4"/>
      <c r="DQ1278" s="4"/>
      <c r="DR1278" s="4"/>
      <c r="DS1278" s="4"/>
      <c r="DT1278" s="4"/>
      <c r="DU1278" s="4"/>
      <c r="DV1278" s="4"/>
      <c r="DW1278" s="4"/>
      <c r="DX1278" s="4"/>
      <c r="DY1278" s="4"/>
      <c r="DZ1278" s="4"/>
      <c r="EA1278" s="4"/>
      <c r="EB1278" s="4"/>
      <c r="EC1278" s="4"/>
      <c r="ED1278" s="4"/>
      <c r="EE1278" s="4"/>
      <c r="EF1278" s="4"/>
      <c r="EG1278" s="4"/>
      <c r="EH1278" s="4"/>
      <c r="EI1278" s="4"/>
      <c r="EJ1278" s="4"/>
      <c r="EK1278" s="4"/>
      <c r="EL1278" s="4"/>
      <c r="EM1278" s="4"/>
      <c r="EN1278" s="4"/>
      <c r="EO1278" s="4"/>
      <c r="EP1278" s="4"/>
      <c r="EQ1278" s="4"/>
      <c r="ER1278" s="4"/>
      <c r="ES1278" s="4"/>
      <c r="ET1278" s="4"/>
      <c r="EU1278" s="4"/>
      <c r="EV1278" s="4"/>
      <c r="EW1278" s="4"/>
      <c r="EX1278" s="4"/>
      <c r="EY1278" s="4"/>
      <c r="EZ1278" s="4"/>
      <c r="FA1278" s="4"/>
      <c r="FB1278" s="4"/>
      <c r="FC1278" s="4"/>
      <c r="FD1278" s="4"/>
      <c r="FE1278" s="4"/>
      <c r="FF1278" s="4"/>
      <c r="FG1278" s="4"/>
      <c r="FH1278" s="4"/>
      <c r="FI1278" s="4"/>
      <c r="FJ1278" s="4"/>
      <c r="FK1278" s="4"/>
      <c r="FL1278" s="4"/>
      <c r="FM1278" s="4"/>
      <c r="FN1278" s="4"/>
      <c r="FO1278" s="4"/>
      <c r="FP1278" s="4"/>
      <c r="FQ1278" s="4"/>
      <c r="FR1278" s="4"/>
      <c r="FS1278" s="4"/>
      <c r="FT1278" s="4"/>
      <c r="FU1278" s="4"/>
      <c r="FV1278" s="4"/>
      <c r="FW1278" s="4"/>
      <c r="FX1278" s="4"/>
      <c r="FY1278" s="4"/>
      <c r="FZ1278" s="4"/>
      <c r="GA1278" s="4"/>
      <c r="GB1278" s="4"/>
      <c r="GC1278" s="4"/>
      <c r="GD1278" s="4"/>
      <c r="GE1278" s="4"/>
      <c r="GF1278" s="4"/>
      <c r="GG1278" s="4"/>
      <c r="GH1278" s="4"/>
      <c r="GI1278" s="4"/>
      <c r="GJ1278" s="4"/>
      <c r="GK1278" s="4"/>
      <c r="GL1278" s="4"/>
      <c r="GM1278" s="4"/>
      <c r="GN1278" s="4"/>
      <c r="GO1278" s="4"/>
      <c r="GP1278" s="4"/>
      <c r="GQ1278" s="4"/>
      <c r="GR1278" s="4"/>
      <c r="GS1278" s="4"/>
      <c r="GT1278" s="4"/>
      <c r="GU1278" s="4"/>
      <c r="GV1278" s="4"/>
      <c r="GW1278" s="4"/>
      <c r="GX1278" s="4"/>
    </row>
    <row r="1279" spans="1:206" s="3" customFormat="1" x14ac:dyDescent="0.25">
      <c r="A1279" s="15"/>
      <c r="B1279" s="59"/>
      <c r="C1279" s="60"/>
      <c r="D1279" s="17"/>
      <c r="E1279" s="17"/>
      <c r="F1279" s="17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  <c r="BK1279" s="4"/>
      <c r="BL1279" s="4"/>
      <c r="BM1279" s="4"/>
      <c r="BN1279" s="4"/>
      <c r="BO1279" s="4"/>
      <c r="BP1279" s="4"/>
      <c r="BQ1279" s="4"/>
      <c r="BR1279" s="4"/>
      <c r="BS1279" s="4"/>
      <c r="BT1279" s="4"/>
      <c r="BU1279" s="4"/>
      <c r="BV1279" s="4"/>
      <c r="BW1279" s="4"/>
      <c r="BX1279" s="4"/>
      <c r="BY1279" s="4"/>
      <c r="BZ1279" s="4"/>
      <c r="CA1279" s="4"/>
      <c r="CB1279" s="4"/>
      <c r="CC1279" s="4"/>
      <c r="CD1279" s="4"/>
      <c r="CE1279" s="4"/>
      <c r="CF1279" s="4"/>
      <c r="CG1279" s="4"/>
      <c r="CH1279" s="4"/>
      <c r="CI1279" s="4"/>
      <c r="CJ1279" s="4"/>
      <c r="CK1279" s="4"/>
      <c r="CL1279" s="4"/>
      <c r="CM1279" s="4"/>
      <c r="CN1279" s="4"/>
      <c r="CO1279" s="4"/>
      <c r="CP1279" s="4"/>
      <c r="CQ1279" s="4"/>
      <c r="CR1279" s="4"/>
      <c r="CS1279" s="4"/>
      <c r="CT1279" s="4"/>
      <c r="CU1279" s="4"/>
      <c r="CV1279" s="4"/>
      <c r="CW1279" s="4"/>
      <c r="CX1279" s="4"/>
      <c r="CY1279" s="4"/>
      <c r="CZ1279" s="4"/>
      <c r="DA1279" s="4"/>
      <c r="DB1279" s="4"/>
      <c r="DC1279" s="4"/>
      <c r="DD1279" s="4"/>
      <c r="DE1279" s="4"/>
      <c r="DF1279" s="4"/>
      <c r="DG1279" s="4"/>
      <c r="DH1279" s="4"/>
      <c r="DI1279" s="4"/>
      <c r="DJ1279" s="4"/>
      <c r="DK1279" s="4"/>
      <c r="DL1279" s="4"/>
      <c r="DM1279" s="4"/>
      <c r="DN1279" s="4"/>
      <c r="DO1279" s="4"/>
      <c r="DP1279" s="4"/>
      <c r="DQ1279" s="4"/>
      <c r="DR1279" s="4"/>
      <c r="DS1279" s="4"/>
      <c r="DT1279" s="4"/>
      <c r="DU1279" s="4"/>
      <c r="DV1279" s="4"/>
      <c r="DW1279" s="4"/>
      <c r="DX1279" s="4"/>
      <c r="DY1279" s="4"/>
      <c r="DZ1279" s="4"/>
      <c r="EA1279" s="4"/>
      <c r="EB1279" s="4"/>
      <c r="EC1279" s="4"/>
      <c r="ED1279" s="4"/>
      <c r="EE1279" s="4"/>
      <c r="EF1279" s="4"/>
      <c r="EG1279" s="4"/>
      <c r="EH1279" s="4"/>
      <c r="EI1279" s="4"/>
      <c r="EJ1279" s="4"/>
      <c r="EK1279" s="4"/>
      <c r="EL1279" s="4"/>
      <c r="EM1279" s="4"/>
      <c r="EN1279" s="4"/>
      <c r="EO1279" s="4"/>
      <c r="EP1279" s="4"/>
      <c r="EQ1279" s="4"/>
      <c r="ER1279" s="4"/>
      <c r="ES1279" s="4"/>
      <c r="ET1279" s="4"/>
      <c r="EU1279" s="4"/>
      <c r="EV1279" s="4"/>
      <c r="EW1279" s="4"/>
      <c r="EX1279" s="4"/>
      <c r="EY1279" s="4"/>
      <c r="EZ1279" s="4"/>
      <c r="FA1279" s="4"/>
      <c r="FB1279" s="4"/>
      <c r="FC1279" s="4"/>
      <c r="FD1279" s="4"/>
      <c r="FE1279" s="4"/>
      <c r="FF1279" s="4"/>
      <c r="FG1279" s="4"/>
      <c r="FH1279" s="4"/>
      <c r="FI1279" s="4"/>
      <c r="FJ1279" s="4"/>
      <c r="FK1279" s="4"/>
      <c r="FL1279" s="4"/>
      <c r="FM1279" s="4"/>
      <c r="FN1279" s="4"/>
      <c r="FO1279" s="4"/>
      <c r="FP1279" s="4"/>
      <c r="FQ1279" s="4"/>
      <c r="FR1279" s="4"/>
      <c r="FS1279" s="4"/>
      <c r="FT1279" s="4"/>
      <c r="FU1279" s="4"/>
      <c r="FV1279" s="4"/>
      <c r="FW1279" s="4"/>
      <c r="FX1279" s="4"/>
      <c r="FY1279" s="4"/>
      <c r="FZ1279" s="4"/>
      <c r="GA1279" s="4"/>
      <c r="GB1279" s="4"/>
      <c r="GC1279" s="4"/>
      <c r="GD1279" s="4"/>
      <c r="GE1279" s="4"/>
      <c r="GF1279" s="4"/>
      <c r="GG1279" s="4"/>
      <c r="GH1279" s="4"/>
      <c r="GI1279" s="4"/>
      <c r="GJ1279" s="4"/>
      <c r="GK1279" s="4"/>
      <c r="GL1279" s="4"/>
      <c r="GM1279" s="4"/>
      <c r="GN1279" s="4"/>
      <c r="GO1279" s="4"/>
      <c r="GP1279" s="4"/>
      <c r="GQ1279" s="4"/>
      <c r="GR1279" s="4"/>
      <c r="GS1279" s="4"/>
      <c r="GT1279" s="4"/>
      <c r="GU1279" s="4"/>
      <c r="GV1279" s="4"/>
      <c r="GW1279" s="4"/>
      <c r="GX1279" s="4"/>
    </row>
    <row r="1280" spans="1:206" s="3" customFormat="1" x14ac:dyDescent="0.25">
      <c r="A1280" s="15"/>
      <c r="B1280" s="59"/>
      <c r="C1280" s="60"/>
      <c r="D1280" s="17"/>
      <c r="E1280" s="17"/>
      <c r="F1280" s="17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  <c r="BK1280" s="4"/>
      <c r="BL1280" s="4"/>
      <c r="BM1280" s="4"/>
      <c r="BN1280" s="4"/>
      <c r="BO1280" s="4"/>
      <c r="BP1280" s="4"/>
      <c r="BQ1280" s="4"/>
      <c r="BR1280" s="4"/>
      <c r="BS1280" s="4"/>
      <c r="BT1280" s="4"/>
      <c r="BU1280" s="4"/>
      <c r="BV1280" s="4"/>
      <c r="BW1280" s="4"/>
      <c r="BX1280" s="4"/>
      <c r="BY1280" s="4"/>
      <c r="BZ1280" s="4"/>
      <c r="CA1280" s="4"/>
      <c r="CB1280" s="4"/>
      <c r="CC1280" s="4"/>
      <c r="CD1280" s="4"/>
      <c r="CE1280" s="4"/>
      <c r="CF1280" s="4"/>
      <c r="CG1280" s="4"/>
      <c r="CH1280" s="4"/>
      <c r="CI1280" s="4"/>
      <c r="CJ1280" s="4"/>
      <c r="CK1280" s="4"/>
      <c r="CL1280" s="4"/>
      <c r="CM1280" s="4"/>
      <c r="CN1280" s="4"/>
      <c r="CO1280" s="4"/>
      <c r="CP1280" s="4"/>
      <c r="CQ1280" s="4"/>
      <c r="CR1280" s="4"/>
      <c r="CS1280" s="4"/>
      <c r="CT1280" s="4"/>
      <c r="CU1280" s="4"/>
      <c r="CV1280" s="4"/>
      <c r="CW1280" s="4"/>
      <c r="CX1280" s="4"/>
      <c r="CY1280" s="4"/>
      <c r="CZ1280" s="4"/>
      <c r="DA1280" s="4"/>
      <c r="DB1280" s="4"/>
      <c r="DC1280" s="4"/>
      <c r="DD1280" s="4"/>
      <c r="DE1280" s="4"/>
      <c r="DF1280" s="4"/>
      <c r="DG1280" s="4"/>
      <c r="DH1280" s="4"/>
      <c r="DI1280" s="4"/>
      <c r="DJ1280" s="4"/>
      <c r="DK1280" s="4"/>
      <c r="DL1280" s="4"/>
      <c r="DM1280" s="4"/>
      <c r="DN1280" s="4"/>
      <c r="DO1280" s="4"/>
      <c r="DP1280" s="4"/>
      <c r="DQ1280" s="4"/>
      <c r="DR1280" s="4"/>
      <c r="DS1280" s="4"/>
      <c r="DT1280" s="4"/>
      <c r="DU1280" s="4"/>
      <c r="DV1280" s="4"/>
      <c r="DW1280" s="4"/>
      <c r="DX1280" s="4"/>
      <c r="DY1280" s="4"/>
      <c r="DZ1280" s="4"/>
      <c r="EA1280" s="4"/>
      <c r="EB1280" s="4"/>
      <c r="EC1280" s="4"/>
      <c r="ED1280" s="4"/>
      <c r="EE1280" s="4"/>
      <c r="EF1280" s="4"/>
      <c r="EG1280" s="4"/>
      <c r="EH1280" s="4"/>
      <c r="EI1280" s="4"/>
      <c r="EJ1280" s="4"/>
      <c r="EK1280" s="4"/>
      <c r="EL1280" s="4"/>
      <c r="EM1280" s="4"/>
      <c r="EN1280" s="4"/>
      <c r="EO1280" s="4"/>
      <c r="EP1280" s="4"/>
      <c r="EQ1280" s="4"/>
      <c r="ER1280" s="4"/>
      <c r="ES1280" s="4"/>
      <c r="ET1280" s="4"/>
      <c r="EU1280" s="4"/>
      <c r="EV1280" s="4"/>
      <c r="EW1280" s="4"/>
      <c r="EX1280" s="4"/>
      <c r="EY1280" s="4"/>
      <c r="EZ1280" s="4"/>
      <c r="FA1280" s="4"/>
      <c r="FB1280" s="4"/>
      <c r="FC1280" s="4"/>
      <c r="FD1280" s="4"/>
      <c r="FE1280" s="4"/>
      <c r="FF1280" s="4"/>
      <c r="FG1280" s="4"/>
      <c r="FH1280" s="4"/>
      <c r="FI1280" s="4"/>
      <c r="FJ1280" s="4"/>
      <c r="FK1280" s="4"/>
      <c r="FL1280" s="4"/>
      <c r="FM1280" s="4"/>
      <c r="FN1280" s="4"/>
      <c r="FO1280" s="4"/>
      <c r="FP1280" s="4"/>
      <c r="FQ1280" s="4"/>
      <c r="FR1280" s="4"/>
      <c r="FS1280" s="4"/>
      <c r="FT1280" s="4"/>
      <c r="FU1280" s="4"/>
      <c r="FV1280" s="4"/>
      <c r="FW1280" s="4"/>
      <c r="FX1280" s="4"/>
      <c r="FY1280" s="4"/>
      <c r="FZ1280" s="4"/>
      <c r="GA1280" s="4"/>
      <c r="GB1280" s="4"/>
      <c r="GC1280" s="4"/>
      <c r="GD1280" s="4"/>
      <c r="GE1280" s="4"/>
      <c r="GF1280" s="4"/>
      <c r="GG1280" s="4"/>
      <c r="GH1280" s="4"/>
      <c r="GI1280" s="4"/>
      <c r="GJ1280" s="4"/>
      <c r="GK1280" s="4"/>
      <c r="GL1280" s="4"/>
      <c r="GM1280" s="4"/>
      <c r="GN1280" s="4"/>
      <c r="GO1280" s="4"/>
      <c r="GP1280" s="4"/>
      <c r="GQ1280" s="4"/>
      <c r="GR1280" s="4"/>
      <c r="GS1280" s="4"/>
      <c r="GT1280" s="4"/>
      <c r="GU1280" s="4"/>
      <c r="GV1280" s="4"/>
      <c r="GW1280" s="4"/>
      <c r="GX1280" s="4"/>
    </row>
    <row r="1281" spans="1:206" s="3" customFormat="1" x14ac:dyDescent="0.25">
      <c r="A1281" s="15"/>
      <c r="B1281" s="59"/>
      <c r="C1281" s="60"/>
      <c r="D1281" s="17"/>
      <c r="E1281" s="17"/>
      <c r="F1281" s="17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  <c r="BK1281" s="4"/>
      <c r="BL1281" s="4"/>
      <c r="BM1281" s="4"/>
      <c r="BN1281" s="4"/>
      <c r="BO1281" s="4"/>
      <c r="BP1281" s="4"/>
      <c r="BQ1281" s="4"/>
      <c r="BR1281" s="4"/>
      <c r="BS1281" s="4"/>
      <c r="BT1281" s="4"/>
      <c r="BU1281" s="4"/>
      <c r="BV1281" s="4"/>
      <c r="BW1281" s="4"/>
      <c r="BX1281" s="4"/>
      <c r="BY1281" s="4"/>
      <c r="BZ1281" s="4"/>
      <c r="CA1281" s="4"/>
      <c r="CB1281" s="4"/>
      <c r="CC1281" s="4"/>
      <c r="CD1281" s="4"/>
      <c r="CE1281" s="4"/>
      <c r="CF1281" s="4"/>
      <c r="CG1281" s="4"/>
      <c r="CH1281" s="4"/>
      <c r="CI1281" s="4"/>
      <c r="CJ1281" s="4"/>
      <c r="CK1281" s="4"/>
      <c r="CL1281" s="4"/>
      <c r="CM1281" s="4"/>
      <c r="CN1281" s="4"/>
      <c r="CO1281" s="4"/>
      <c r="CP1281" s="4"/>
      <c r="CQ1281" s="4"/>
      <c r="CR1281" s="4"/>
      <c r="CS1281" s="4"/>
      <c r="CT1281" s="4"/>
      <c r="CU1281" s="4"/>
      <c r="CV1281" s="4"/>
      <c r="CW1281" s="4"/>
      <c r="CX1281" s="4"/>
      <c r="CY1281" s="4"/>
      <c r="CZ1281" s="4"/>
      <c r="DA1281" s="4"/>
      <c r="DB1281" s="4"/>
      <c r="DC1281" s="4"/>
      <c r="DD1281" s="4"/>
      <c r="DE1281" s="4"/>
      <c r="DF1281" s="4"/>
      <c r="DG1281" s="4"/>
      <c r="DH1281" s="4"/>
      <c r="DI1281" s="4"/>
      <c r="DJ1281" s="4"/>
      <c r="DK1281" s="4"/>
      <c r="DL1281" s="4"/>
      <c r="DM1281" s="4"/>
      <c r="DN1281" s="4"/>
      <c r="DO1281" s="4"/>
      <c r="DP1281" s="4"/>
      <c r="DQ1281" s="4"/>
      <c r="DR1281" s="4"/>
      <c r="DS1281" s="4"/>
      <c r="DT1281" s="4"/>
      <c r="DU1281" s="4"/>
      <c r="DV1281" s="4"/>
      <c r="DW1281" s="4"/>
      <c r="DX1281" s="4"/>
      <c r="DY1281" s="4"/>
      <c r="DZ1281" s="4"/>
      <c r="EA1281" s="4"/>
      <c r="EB1281" s="4"/>
      <c r="EC1281" s="4"/>
      <c r="ED1281" s="4"/>
      <c r="EE1281" s="4"/>
      <c r="EF1281" s="4"/>
      <c r="EG1281" s="4"/>
      <c r="EH1281" s="4"/>
      <c r="EI1281" s="4"/>
      <c r="EJ1281" s="4"/>
      <c r="EK1281" s="4"/>
      <c r="EL1281" s="4"/>
      <c r="EM1281" s="4"/>
      <c r="EN1281" s="4"/>
      <c r="EO1281" s="4"/>
      <c r="EP1281" s="4"/>
      <c r="EQ1281" s="4"/>
      <c r="ER1281" s="4"/>
      <c r="ES1281" s="4"/>
      <c r="ET1281" s="4"/>
      <c r="EU1281" s="4"/>
      <c r="EV1281" s="4"/>
      <c r="EW1281" s="4"/>
      <c r="EX1281" s="4"/>
      <c r="EY1281" s="4"/>
      <c r="EZ1281" s="4"/>
      <c r="FA1281" s="4"/>
      <c r="FB1281" s="4"/>
      <c r="FC1281" s="4"/>
      <c r="FD1281" s="4"/>
      <c r="FE1281" s="4"/>
      <c r="FF1281" s="4"/>
      <c r="FG1281" s="4"/>
      <c r="FH1281" s="4"/>
      <c r="FI1281" s="4"/>
      <c r="FJ1281" s="4"/>
      <c r="FK1281" s="4"/>
      <c r="FL1281" s="4"/>
      <c r="FM1281" s="4"/>
      <c r="FN1281" s="4"/>
      <c r="FO1281" s="4"/>
      <c r="FP1281" s="4"/>
      <c r="FQ1281" s="4"/>
      <c r="FR1281" s="4"/>
      <c r="FS1281" s="4"/>
      <c r="FT1281" s="4"/>
      <c r="FU1281" s="4"/>
      <c r="FV1281" s="4"/>
      <c r="FW1281" s="4"/>
      <c r="FX1281" s="4"/>
      <c r="FY1281" s="4"/>
      <c r="FZ1281" s="4"/>
      <c r="GA1281" s="4"/>
      <c r="GB1281" s="4"/>
      <c r="GC1281" s="4"/>
      <c r="GD1281" s="4"/>
      <c r="GE1281" s="4"/>
      <c r="GF1281" s="4"/>
      <c r="GG1281" s="4"/>
      <c r="GH1281" s="4"/>
      <c r="GI1281" s="4"/>
      <c r="GJ1281" s="4"/>
      <c r="GK1281" s="4"/>
      <c r="GL1281" s="4"/>
      <c r="GM1281" s="4"/>
      <c r="GN1281" s="4"/>
      <c r="GO1281" s="4"/>
      <c r="GP1281" s="4"/>
      <c r="GQ1281" s="4"/>
      <c r="GR1281" s="4"/>
      <c r="GS1281" s="4"/>
      <c r="GT1281" s="4"/>
      <c r="GU1281" s="4"/>
      <c r="GV1281" s="4"/>
      <c r="GW1281" s="4"/>
      <c r="GX1281" s="4"/>
    </row>
    <row r="1282" spans="1:206" s="3" customFormat="1" x14ac:dyDescent="0.25">
      <c r="A1282" s="15"/>
      <c r="B1282" s="59"/>
      <c r="C1282" s="60"/>
      <c r="D1282" s="17"/>
      <c r="E1282" s="17"/>
      <c r="F1282" s="17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  <c r="BK1282" s="4"/>
      <c r="BL1282" s="4"/>
      <c r="BM1282" s="4"/>
      <c r="BN1282" s="4"/>
      <c r="BO1282" s="4"/>
      <c r="BP1282" s="4"/>
      <c r="BQ1282" s="4"/>
      <c r="BR1282" s="4"/>
      <c r="BS1282" s="4"/>
      <c r="BT1282" s="4"/>
      <c r="BU1282" s="4"/>
      <c r="BV1282" s="4"/>
      <c r="BW1282" s="4"/>
      <c r="BX1282" s="4"/>
      <c r="BY1282" s="4"/>
      <c r="BZ1282" s="4"/>
      <c r="CA1282" s="4"/>
      <c r="CB1282" s="4"/>
      <c r="CC1282" s="4"/>
      <c r="CD1282" s="4"/>
      <c r="CE1282" s="4"/>
      <c r="CF1282" s="4"/>
      <c r="CG1282" s="4"/>
      <c r="CH1282" s="4"/>
      <c r="CI1282" s="4"/>
      <c r="CJ1282" s="4"/>
      <c r="CK1282" s="4"/>
      <c r="CL1282" s="4"/>
      <c r="CM1282" s="4"/>
      <c r="CN1282" s="4"/>
      <c r="CO1282" s="4"/>
      <c r="CP1282" s="4"/>
      <c r="CQ1282" s="4"/>
      <c r="CR1282" s="4"/>
      <c r="CS1282" s="4"/>
      <c r="CT1282" s="4"/>
      <c r="CU1282" s="4"/>
      <c r="CV1282" s="4"/>
      <c r="CW1282" s="4"/>
      <c r="CX1282" s="4"/>
      <c r="CY1282" s="4"/>
      <c r="CZ1282" s="4"/>
      <c r="DA1282" s="4"/>
      <c r="DB1282" s="4"/>
      <c r="DC1282" s="4"/>
      <c r="DD1282" s="4"/>
      <c r="DE1282" s="4"/>
      <c r="DF1282" s="4"/>
      <c r="DG1282" s="4"/>
      <c r="DH1282" s="4"/>
      <c r="DI1282" s="4"/>
      <c r="DJ1282" s="4"/>
      <c r="DK1282" s="4"/>
      <c r="DL1282" s="4"/>
      <c r="DM1282" s="4"/>
      <c r="DN1282" s="4"/>
      <c r="DO1282" s="4"/>
      <c r="DP1282" s="4"/>
      <c r="DQ1282" s="4"/>
      <c r="DR1282" s="4"/>
      <c r="DS1282" s="4"/>
      <c r="DT1282" s="4"/>
      <c r="DU1282" s="4"/>
      <c r="DV1282" s="4"/>
      <c r="DW1282" s="4"/>
      <c r="DX1282" s="4"/>
      <c r="DY1282" s="4"/>
      <c r="DZ1282" s="4"/>
      <c r="EA1282" s="4"/>
      <c r="EB1282" s="4"/>
      <c r="EC1282" s="4"/>
      <c r="ED1282" s="4"/>
      <c r="EE1282" s="4"/>
      <c r="EF1282" s="4"/>
      <c r="EG1282" s="4"/>
      <c r="EH1282" s="4"/>
      <c r="EI1282" s="4"/>
      <c r="EJ1282" s="4"/>
      <c r="EK1282" s="4"/>
      <c r="EL1282" s="4"/>
      <c r="EM1282" s="4"/>
      <c r="EN1282" s="4"/>
      <c r="EO1282" s="4"/>
      <c r="EP1282" s="4"/>
      <c r="EQ1282" s="4"/>
      <c r="ER1282" s="4"/>
      <c r="ES1282" s="4"/>
      <c r="ET1282" s="4"/>
      <c r="EU1282" s="4"/>
      <c r="EV1282" s="4"/>
      <c r="EW1282" s="4"/>
      <c r="EX1282" s="4"/>
      <c r="EY1282" s="4"/>
      <c r="EZ1282" s="4"/>
      <c r="FA1282" s="4"/>
      <c r="FB1282" s="4"/>
      <c r="FC1282" s="4"/>
      <c r="FD1282" s="4"/>
      <c r="FE1282" s="4"/>
      <c r="FF1282" s="4"/>
      <c r="FG1282" s="4"/>
      <c r="FH1282" s="4"/>
      <c r="FI1282" s="4"/>
      <c r="FJ1282" s="4"/>
      <c r="FK1282" s="4"/>
      <c r="FL1282" s="4"/>
      <c r="FM1282" s="4"/>
      <c r="FN1282" s="4"/>
      <c r="FO1282" s="4"/>
      <c r="FP1282" s="4"/>
      <c r="FQ1282" s="4"/>
      <c r="FR1282" s="4"/>
      <c r="FS1282" s="4"/>
      <c r="FT1282" s="4"/>
      <c r="FU1282" s="4"/>
      <c r="FV1282" s="4"/>
      <c r="FW1282" s="4"/>
      <c r="FX1282" s="4"/>
      <c r="FY1282" s="4"/>
      <c r="FZ1282" s="4"/>
      <c r="GA1282" s="4"/>
      <c r="GB1282" s="4"/>
      <c r="GC1282" s="4"/>
      <c r="GD1282" s="4"/>
      <c r="GE1282" s="4"/>
      <c r="GF1282" s="4"/>
      <c r="GG1282" s="4"/>
      <c r="GH1282" s="4"/>
      <c r="GI1282" s="4"/>
      <c r="GJ1282" s="4"/>
      <c r="GK1282" s="4"/>
      <c r="GL1282" s="4"/>
      <c r="GM1282" s="4"/>
      <c r="GN1282" s="4"/>
      <c r="GO1282" s="4"/>
      <c r="GP1282" s="4"/>
      <c r="GQ1282" s="4"/>
      <c r="GR1282" s="4"/>
      <c r="GS1282" s="4"/>
      <c r="GT1282" s="4"/>
      <c r="GU1282" s="4"/>
      <c r="GV1282" s="4"/>
      <c r="GW1282" s="4"/>
      <c r="GX1282" s="4"/>
    </row>
    <row r="1283" spans="1:206" s="3" customFormat="1" x14ac:dyDescent="0.25">
      <c r="A1283" s="15"/>
      <c r="B1283" s="59"/>
      <c r="C1283" s="60"/>
      <c r="D1283" s="17"/>
      <c r="E1283" s="17"/>
      <c r="F1283" s="17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  <c r="BK1283" s="4"/>
      <c r="BL1283" s="4"/>
      <c r="BM1283" s="4"/>
      <c r="BN1283" s="4"/>
      <c r="BO1283" s="4"/>
      <c r="BP1283" s="4"/>
      <c r="BQ1283" s="4"/>
      <c r="BR1283" s="4"/>
      <c r="BS1283" s="4"/>
      <c r="BT1283" s="4"/>
      <c r="BU1283" s="4"/>
      <c r="BV1283" s="4"/>
      <c r="BW1283" s="4"/>
      <c r="BX1283" s="4"/>
      <c r="BY1283" s="4"/>
      <c r="BZ1283" s="4"/>
      <c r="CA1283" s="4"/>
      <c r="CB1283" s="4"/>
      <c r="CC1283" s="4"/>
      <c r="CD1283" s="4"/>
      <c r="CE1283" s="4"/>
      <c r="CF1283" s="4"/>
      <c r="CG1283" s="4"/>
      <c r="CH1283" s="4"/>
      <c r="CI1283" s="4"/>
      <c r="CJ1283" s="4"/>
      <c r="CK1283" s="4"/>
      <c r="CL1283" s="4"/>
      <c r="CM1283" s="4"/>
      <c r="CN1283" s="4"/>
      <c r="CO1283" s="4"/>
      <c r="CP1283" s="4"/>
      <c r="CQ1283" s="4"/>
      <c r="CR1283" s="4"/>
      <c r="CS1283" s="4"/>
      <c r="CT1283" s="4"/>
      <c r="CU1283" s="4"/>
      <c r="CV1283" s="4"/>
      <c r="CW1283" s="4"/>
      <c r="CX1283" s="4"/>
      <c r="CY1283" s="4"/>
      <c r="CZ1283" s="4"/>
      <c r="DA1283" s="4"/>
      <c r="DB1283" s="4"/>
      <c r="DC1283" s="4"/>
      <c r="DD1283" s="4"/>
      <c r="DE1283" s="4"/>
      <c r="DF1283" s="4"/>
      <c r="DG1283" s="4"/>
      <c r="DH1283" s="4"/>
      <c r="DI1283" s="4"/>
      <c r="DJ1283" s="4"/>
      <c r="DK1283" s="4"/>
      <c r="DL1283" s="4"/>
      <c r="DM1283" s="4"/>
      <c r="DN1283" s="4"/>
      <c r="DO1283" s="4"/>
      <c r="DP1283" s="4"/>
      <c r="DQ1283" s="4"/>
      <c r="DR1283" s="4"/>
      <c r="DS1283" s="4"/>
      <c r="DT1283" s="4"/>
      <c r="DU1283" s="4"/>
      <c r="DV1283" s="4"/>
      <c r="DW1283" s="4"/>
      <c r="DX1283" s="4"/>
      <c r="DY1283" s="4"/>
      <c r="DZ1283" s="4"/>
      <c r="EA1283" s="4"/>
      <c r="EB1283" s="4"/>
      <c r="EC1283" s="4"/>
      <c r="ED1283" s="4"/>
      <c r="EE1283" s="4"/>
      <c r="EF1283" s="4"/>
      <c r="EG1283" s="4"/>
      <c r="EH1283" s="4"/>
      <c r="EI1283" s="4"/>
      <c r="EJ1283" s="4"/>
      <c r="EK1283" s="4"/>
      <c r="EL1283" s="4"/>
      <c r="EM1283" s="4"/>
      <c r="EN1283" s="4"/>
      <c r="EO1283" s="4"/>
      <c r="EP1283" s="4"/>
      <c r="EQ1283" s="4"/>
      <c r="ER1283" s="4"/>
      <c r="ES1283" s="4"/>
      <c r="ET1283" s="4"/>
      <c r="EU1283" s="4"/>
      <c r="EV1283" s="4"/>
      <c r="EW1283" s="4"/>
      <c r="EX1283" s="4"/>
      <c r="EY1283" s="4"/>
      <c r="EZ1283" s="4"/>
      <c r="FA1283" s="4"/>
      <c r="FB1283" s="4"/>
      <c r="FC1283" s="4"/>
      <c r="FD1283" s="4"/>
      <c r="FE1283" s="4"/>
      <c r="FF1283" s="4"/>
      <c r="FG1283" s="4"/>
      <c r="FH1283" s="4"/>
      <c r="FI1283" s="4"/>
      <c r="FJ1283" s="4"/>
      <c r="FK1283" s="4"/>
      <c r="FL1283" s="4"/>
      <c r="FM1283" s="4"/>
      <c r="FN1283" s="4"/>
      <c r="FO1283" s="4"/>
      <c r="FP1283" s="4"/>
      <c r="FQ1283" s="4"/>
      <c r="FR1283" s="4"/>
      <c r="FS1283" s="4"/>
      <c r="FT1283" s="4"/>
      <c r="FU1283" s="4"/>
      <c r="FV1283" s="4"/>
      <c r="FW1283" s="4"/>
      <c r="FX1283" s="4"/>
      <c r="FY1283" s="4"/>
      <c r="FZ1283" s="4"/>
      <c r="GA1283" s="4"/>
      <c r="GB1283" s="4"/>
      <c r="GC1283" s="4"/>
      <c r="GD1283" s="4"/>
      <c r="GE1283" s="4"/>
      <c r="GF1283" s="4"/>
      <c r="GG1283" s="4"/>
      <c r="GH1283" s="4"/>
      <c r="GI1283" s="4"/>
      <c r="GJ1283" s="4"/>
      <c r="GK1283" s="4"/>
      <c r="GL1283" s="4"/>
      <c r="GM1283" s="4"/>
      <c r="GN1283" s="4"/>
      <c r="GO1283" s="4"/>
      <c r="GP1283" s="4"/>
      <c r="GQ1283" s="4"/>
      <c r="GR1283" s="4"/>
      <c r="GS1283" s="4"/>
      <c r="GT1283" s="4"/>
      <c r="GU1283" s="4"/>
      <c r="GV1283" s="4"/>
      <c r="GW1283" s="4"/>
      <c r="GX1283" s="4"/>
    </row>
    <row r="1284" spans="1:206" s="3" customFormat="1" x14ac:dyDescent="0.25">
      <c r="A1284" s="15"/>
      <c r="B1284" s="59"/>
      <c r="C1284" s="60"/>
      <c r="D1284" s="17"/>
      <c r="E1284" s="17"/>
      <c r="F1284" s="17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  <c r="BK1284" s="4"/>
      <c r="BL1284" s="4"/>
      <c r="BM1284" s="4"/>
      <c r="BN1284" s="4"/>
      <c r="BO1284" s="4"/>
      <c r="BP1284" s="4"/>
      <c r="BQ1284" s="4"/>
      <c r="BR1284" s="4"/>
      <c r="BS1284" s="4"/>
      <c r="BT1284" s="4"/>
      <c r="BU1284" s="4"/>
      <c r="BV1284" s="4"/>
      <c r="BW1284" s="4"/>
      <c r="BX1284" s="4"/>
      <c r="BY1284" s="4"/>
      <c r="BZ1284" s="4"/>
      <c r="CA1284" s="4"/>
      <c r="CB1284" s="4"/>
      <c r="CC1284" s="4"/>
      <c r="CD1284" s="4"/>
      <c r="CE1284" s="4"/>
      <c r="CF1284" s="4"/>
      <c r="CG1284" s="4"/>
      <c r="CH1284" s="4"/>
      <c r="CI1284" s="4"/>
      <c r="CJ1284" s="4"/>
      <c r="CK1284" s="4"/>
      <c r="CL1284" s="4"/>
      <c r="CM1284" s="4"/>
      <c r="CN1284" s="4"/>
      <c r="CO1284" s="4"/>
      <c r="CP1284" s="4"/>
      <c r="CQ1284" s="4"/>
      <c r="CR1284" s="4"/>
      <c r="CS1284" s="4"/>
      <c r="CT1284" s="4"/>
      <c r="CU1284" s="4"/>
      <c r="CV1284" s="4"/>
      <c r="CW1284" s="4"/>
      <c r="CX1284" s="4"/>
      <c r="CY1284" s="4"/>
      <c r="CZ1284" s="4"/>
      <c r="DA1284" s="4"/>
      <c r="DB1284" s="4"/>
      <c r="DC1284" s="4"/>
      <c r="DD1284" s="4"/>
      <c r="DE1284" s="4"/>
      <c r="DF1284" s="4"/>
      <c r="DG1284" s="4"/>
      <c r="DH1284" s="4"/>
      <c r="DI1284" s="4"/>
      <c r="DJ1284" s="4"/>
      <c r="DK1284" s="4"/>
      <c r="DL1284" s="4"/>
      <c r="DM1284" s="4"/>
      <c r="DN1284" s="4"/>
      <c r="DO1284" s="4"/>
      <c r="DP1284" s="4"/>
      <c r="DQ1284" s="4"/>
      <c r="DR1284" s="4"/>
      <c r="DS1284" s="4"/>
      <c r="DT1284" s="4"/>
      <c r="DU1284" s="4"/>
      <c r="DV1284" s="4"/>
      <c r="DW1284" s="4"/>
      <c r="DX1284" s="4"/>
      <c r="DY1284" s="4"/>
      <c r="DZ1284" s="4"/>
      <c r="EA1284" s="4"/>
      <c r="EB1284" s="4"/>
      <c r="EC1284" s="4"/>
      <c r="ED1284" s="4"/>
      <c r="EE1284" s="4"/>
      <c r="EF1284" s="4"/>
      <c r="EG1284" s="4"/>
      <c r="EH1284" s="4"/>
      <c r="EI1284" s="4"/>
      <c r="EJ1284" s="4"/>
      <c r="EK1284" s="4"/>
      <c r="EL1284" s="4"/>
      <c r="EM1284" s="4"/>
      <c r="EN1284" s="4"/>
      <c r="EO1284" s="4"/>
      <c r="EP1284" s="4"/>
      <c r="EQ1284" s="4"/>
      <c r="ER1284" s="4"/>
      <c r="ES1284" s="4"/>
      <c r="ET1284" s="4"/>
      <c r="EU1284" s="4"/>
      <c r="EV1284" s="4"/>
      <c r="EW1284" s="4"/>
      <c r="EX1284" s="4"/>
      <c r="EY1284" s="4"/>
      <c r="EZ1284" s="4"/>
      <c r="FA1284" s="4"/>
      <c r="FB1284" s="4"/>
      <c r="FC1284" s="4"/>
      <c r="FD1284" s="4"/>
      <c r="FE1284" s="4"/>
      <c r="FF1284" s="4"/>
      <c r="FG1284" s="4"/>
      <c r="FH1284" s="4"/>
      <c r="FI1284" s="4"/>
      <c r="FJ1284" s="4"/>
      <c r="FK1284" s="4"/>
      <c r="FL1284" s="4"/>
      <c r="FM1284" s="4"/>
      <c r="FN1284" s="4"/>
      <c r="FO1284" s="4"/>
      <c r="FP1284" s="4"/>
      <c r="FQ1284" s="4"/>
      <c r="FR1284" s="4"/>
      <c r="FS1284" s="4"/>
      <c r="FT1284" s="4"/>
      <c r="FU1284" s="4"/>
      <c r="FV1284" s="4"/>
      <c r="FW1284" s="4"/>
      <c r="FX1284" s="4"/>
      <c r="FY1284" s="4"/>
      <c r="FZ1284" s="4"/>
      <c r="GA1284" s="4"/>
      <c r="GB1284" s="4"/>
      <c r="GC1284" s="4"/>
      <c r="GD1284" s="4"/>
      <c r="GE1284" s="4"/>
      <c r="GF1284" s="4"/>
      <c r="GG1284" s="4"/>
      <c r="GH1284" s="4"/>
      <c r="GI1284" s="4"/>
      <c r="GJ1284" s="4"/>
      <c r="GK1284" s="4"/>
      <c r="GL1284" s="4"/>
      <c r="GM1284" s="4"/>
      <c r="GN1284" s="4"/>
      <c r="GO1284" s="4"/>
      <c r="GP1284" s="4"/>
      <c r="GQ1284" s="4"/>
      <c r="GR1284" s="4"/>
      <c r="GS1284" s="4"/>
      <c r="GT1284" s="4"/>
      <c r="GU1284" s="4"/>
      <c r="GV1284" s="4"/>
      <c r="GW1284" s="4"/>
      <c r="GX1284" s="4"/>
    </row>
    <row r="1285" spans="1:206" x14ac:dyDescent="0.25">
      <c r="D1285" s="17"/>
      <c r="E1285" s="17"/>
      <c r="F1285" s="17"/>
    </row>
    <row r="1286" spans="1:206" s="3" customFormat="1" x14ac:dyDescent="0.25">
      <c r="A1286" s="15"/>
      <c r="B1286" s="59"/>
      <c r="C1286" s="60"/>
      <c r="D1286" s="17"/>
      <c r="E1286" s="17"/>
      <c r="F1286" s="17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  <c r="BK1286" s="4"/>
      <c r="BL1286" s="4"/>
      <c r="BM1286" s="4"/>
      <c r="BN1286" s="4"/>
      <c r="BO1286" s="4"/>
      <c r="BP1286" s="4"/>
      <c r="BQ1286" s="4"/>
      <c r="BR1286" s="4"/>
      <c r="BS1286" s="4"/>
      <c r="BT1286" s="4"/>
      <c r="BU1286" s="4"/>
      <c r="BV1286" s="4"/>
      <c r="BW1286" s="4"/>
      <c r="BX1286" s="4"/>
      <c r="BY1286" s="4"/>
      <c r="BZ1286" s="4"/>
      <c r="CA1286" s="4"/>
      <c r="CB1286" s="4"/>
      <c r="CC1286" s="4"/>
      <c r="CD1286" s="4"/>
      <c r="CE1286" s="4"/>
      <c r="CF1286" s="4"/>
      <c r="CG1286" s="4"/>
      <c r="CH1286" s="4"/>
      <c r="CI1286" s="4"/>
      <c r="CJ1286" s="4"/>
      <c r="CK1286" s="4"/>
      <c r="CL1286" s="4"/>
      <c r="CM1286" s="4"/>
      <c r="CN1286" s="4"/>
      <c r="CO1286" s="4"/>
      <c r="CP1286" s="4"/>
      <c r="CQ1286" s="4"/>
      <c r="CR1286" s="4"/>
      <c r="CS1286" s="4"/>
      <c r="CT1286" s="4"/>
      <c r="CU1286" s="4"/>
      <c r="CV1286" s="4"/>
      <c r="CW1286" s="4"/>
      <c r="CX1286" s="4"/>
      <c r="CY1286" s="4"/>
      <c r="CZ1286" s="4"/>
      <c r="DA1286" s="4"/>
      <c r="DB1286" s="4"/>
      <c r="DC1286" s="4"/>
      <c r="DD1286" s="4"/>
      <c r="DE1286" s="4"/>
      <c r="DF1286" s="4"/>
      <c r="DG1286" s="4"/>
      <c r="DH1286" s="4"/>
      <c r="DI1286" s="4"/>
      <c r="DJ1286" s="4"/>
      <c r="DK1286" s="4"/>
      <c r="DL1286" s="4"/>
      <c r="DM1286" s="4"/>
      <c r="DN1286" s="4"/>
      <c r="DO1286" s="4"/>
      <c r="DP1286" s="4"/>
      <c r="DQ1286" s="4"/>
      <c r="DR1286" s="4"/>
      <c r="DS1286" s="4"/>
      <c r="DT1286" s="4"/>
      <c r="DU1286" s="4"/>
      <c r="DV1286" s="4"/>
      <c r="DW1286" s="4"/>
      <c r="DX1286" s="4"/>
      <c r="DY1286" s="4"/>
      <c r="DZ1286" s="4"/>
      <c r="EA1286" s="4"/>
      <c r="EB1286" s="4"/>
      <c r="EC1286" s="4"/>
      <c r="ED1286" s="4"/>
      <c r="EE1286" s="4"/>
      <c r="EF1286" s="4"/>
      <c r="EG1286" s="4"/>
      <c r="EH1286" s="4"/>
      <c r="EI1286" s="4"/>
      <c r="EJ1286" s="4"/>
      <c r="EK1286" s="4"/>
      <c r="EL1286" s="4"/>
      <c r="EM1286" s="4"/>
      <c r="EN1286" s="4"/>
      <c r="EO1286" s="4"/>
      <c r="EP1286" s="4"/>
      <c r="EQ1286" s="4"/>
      <c r="ER1286" s="4"/>
      <c r="ES1286" s="4"/>
      <c r="ET1286" s="4"/>
      <c r="EU1286" s="4"/>
      <c r="EV1286" s="4"/>
      <c r="EW1286" s="4"/>
      <c r="EX1286" s="4"/>
      <c r="EY1286" s="4"/>
      <c r="EZ1286" s="4"/>
      <c r="FA1286" s="4"/>
      <c r="FB1286" s="4"/>
      <c r="FC1286" s="4"/>
      <c r="FD1286" s="4"/>
      <c r="FE1286" s="4"/>
      <c r="FF1286" s="4"/>
      <c r="FG1286" s="4"/>
      <c r="FH1286" s="4"/>
      <c r="FI1286" s="4"/>
      <c r="FJ1286" s="4"/>
      <c r="FK1286" s="4"/>
      <c r="FL1286" s="4"/>
      <c r="FM1286" s="4"/>
      <c r="FN1286" s="4"/>
      <c r="FO1286" s="4"/>
      <c r="FP1286" s="4"/>
      <c r="FQ1286" s="4"/>
      <c r="FR1286" s="4"/>
      <c r="FS1286" s="4"/>
      <c r="FT1286" s="4"/>
      <c r="FU1286" s="4"/>
      <c r="FV1286" s="4"/>
      <c r="FW1286" s="4"/>
      <c r="FX1286" s="4"/>
      <c r="FY1286" s="4"/>
      <c r="FZ1286" s="4"/>
      <c r="GA1286" s="4"/>
      <c r="GB1286" s="4"/>
      <c r="GC1286" s="4"/>
      <c r="GD1286" s="4"/>
      <c r="GE1286" s="4"/>
      <c r="GF1286" s="4"/>
      <c r="GG1286" s="4"/>
      <c r="GH1286" s="4"/>
      <c r="GI1286" s="4"/>
      <c r="GJ1286" s="4"/>
      <c r="GK1286" s="4"/>
      <c r="GL1286" s="4"/>
      <c r="GM1286" s="4"/>
      <c r="GN1286" s="4"/>
      <c r="GO1286" s="4"/>
      <c r="GP1286" s="4"/>
      <c r="GQ1286" s="4"/>
      <c r="GR1286" s="4"/>
      <c r="GS1286" s="4"/>
      <c r="GT1286" s="4"/>
      <c r="GU1286" s="4"/>
      <c r="GV1286" s="4"/>
      <c r="GW1286" s="4"/>
      <c r="GX1286" s="4"/>
    </row>
    <row r="1287" spans="1:206" s="3" customFormat="1" x14ac:dyDescent="0.25">
      <c r="A1287" s="15"/>
      <c r="B1287" s="59"/>
      <c r="C1287" s="60"/>
      <c r="D1287" s="17"/>
      <c r="E1287" s="17"/>
      <c r="F1287" s="17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  <c r="BK1287" s="4"/>
      <c r="BL1287" s="4"/>
      <c r="BM1287" s="4"/>
      <c r="BN1287" s="4"/>
      <c r="BO1287" s="4"/>
      <c r="BP1287" s="4"/>
      <c r="BQ1287" s="4"/>
      <c r="BR1287" s="4"/>
      <c r="BS1287" s="4"/>
      <c r="BT1287" s="4"/>
      <c r="BU1287" s="4"/>
      <c r="BV1287" s="4"/>
      <c r="BW1287" s="4"/>
      <c r="BX1287" s="4"/>
      <c r="BY1287" s="4"/>
      <c r="BZ1287" s="4"/>
      <c r="CA1287" s="4"/>
      <c r="CB1287" s="4"/>
      <c r="CC1287" s="4"/>
      <c r="CD1287" s="4"/>
      <c r="CE1287" s="4"/>
      <c r="CF1287" s="4"/>
      <c r="CG1287" s="4"/>
      <c r="CH1287" s="4"/>
      <c r="CI1287" s="4"/>
      <c r="CJ1287" s="4"/>
      <c r="CK1287" s="4"/>
      <c r="CL1287" s="4"/>
      <c r="CM1287" s="4"/>
      <c r="CN1287" s="4"/>
      <c r="CO1287" s="4"/>
      <c r="CP1287" s="4"/>
      <c r="CQ1287" s="4"/>
      <c r="CR1287" s="4"/>
      <c r="CS1287" s="4"/>
      <c r="CT1287" s="4"/>
      <c r="CU1287" s="4"/>
      <c r="CV1287" s="4"/>
      <c r="CW1287" s="4"/>
      <c r="CX1287" s="4"/>
      <c r="CY1287" s="4"/>
      <c r="CZ1287" s="4"/>
      <c r="DA1287" s="4"/>
      <c r="DB1287" s="4"/>
      <c r="DC1287" s="4"/>
      <c r="DD1287" s="4"/>
      <c r="DE1287" s="4"/>
      <c r="DF1287" s="4"/>
      <c r="DG1287" s="4"/>
      <c r="DH1287" s="4"/>
      <c r="DI1287" s="4"/>
      <c r="DJ1287" s="4"/>
      <c r="DK1287" s="4"/>
      <c r="DL1287" s="4"/>
      <c r="DM1287" s="4"/>
      <c r="DN1287" s="4"/>
      <c r="DO1287" s="4"/>
      <c r="DP1287" s="4"/>
      <c r="DQ1287" s="4"/>
      <c r="DR1287" s="4"/>
      <c r="DS1287" s="4"/>
      <c r="DT1287" s="4"/>
      <c r="DU1287" s="4"/>
      <c r="DV1287" s="4"/>
      <c r="DW1287" s="4"/>
      <c r="DX1287" s="4"/>
      <c r="DY1287" s="4"/>
      <c r="DZ1287" s="4"/>
      <c r="EA1287" s="4"/>
      <c r="EB1287" s="4"/>
      <c r="EC1287" s="4"/>
      <c r="ED1287" s="4"/>
      <c r="EE1287" s="4"/>
      <c r="EF1287" s="4"/>
      <c r="EG1287" s="4"/>
      <c r="EH1287" s="4"/>
      <c r="EI1287" s="4"/>
      <c r="EJ1287" s="4"/>
      <c r="EK1287" s="4"/>
      <c r="EL1287" s="4"/>
      <c r="EM1287" s="4"/>
      <c r="EN1287" s="4"/>
      <c r="EO1287" s="4"/>
      <c r="EP1287" s="4"/>
      <c r="EQ1287" s="4"/>
      <c r="ER1287" s="4"/>
      <c r="ES1287" s="4"/>
      <c r="ET1287" s="4"/>
      <c r="EU1287" s="4"/>
      <c r="EV1287" s="4"/>
      <c r="EW1287" s="4"/>
      <c r="EX1287" s="4"/>
      <c r="EY1287" s="4"/>
      <c r="EZ1287" s="4"/>
      <c r="FA1287" s="4"/>
      <c r="FB1287" s="4"/>
      <c r="FC1287" s="4"/>
      <c r="FD1287" s="4"/>
      <c r="FE1287" s="4"/>
      <c r="FF1287" s="4"/>
      <c r="FG1287" s="4"/>
      <c r="FH1287" s="4"/>
      <c r="FI1287" s="4"/>
      <c r="FJ1287" s="4"/>
      <c r="FK1287" s="4"/>
      <c r="FL1287" s="4"/>
      <c r="FM1287" s="4"/>
      <c r="FN1287" s="4"/>
      <c r="FO1287" s="4"/>
      <c r="FP1287" s="4"/>
      <c r="FQ1287" s="4"/>
      <c r="FR1287" s="4"/>
      <c r="FS1287" s="4"/>
      <c r="FT1287" s="4"/>
      <c r="FU1287" s="4"/>
      <c r="FV1287" s="4"/>
      <c r="FW1287" s="4"/>
      <c r="FX1287" s="4"/>
      <c r="FY1287" s="4"/>
      <c r="FZ1287" s="4"/>
      <c r="GA1287" s="4"/>
      <c r="GB1287" s="4"/>
      <c r="GC1287" s="4"/>
      <c r="GD1287" s="4"/>
      <c r="GE1287" s="4"/>
      <c r="GF1287" s="4"/>
      <c r="GG1287" s="4"/>
      <c r="GH1287" s="4"/>
      <c r="GI1287" s="4"/>
      <c r="GJ1287" s="4"/>
      <c r="GK1287" s="4"/>
      <c r="GL1287" s="4"/>
      <c r="GM1287" s="4"/>
      <c r="GN1287" s="4"/>
      <c r="GO1287" s="4"/>
      <c r="GP1287" s="4"/>
      <c r="GQ1287" s="4"/>
      <c r="GR1287" s="4"/>
      <c r="GS1287" s="4"/>
      <c r="GT1287" s="4"/>
      <c r="GU1287" s="4"/>
      <c r="GV1287" s="4"/>
      <c r="GW1287" s="4"/>
      <c r="GX1287" s="4"/>
    </row>
    <row r="1288" spans="1:206" s="3" customFormat="1" x14ac:dyDescent="0.25">
      <c r="A1288" s="15"/>
      <c r="B1288" s="59"/>
      <c r="C1288" s="60"/>
      <c r="D1288" s="17"/>
      <c r="E1288" s="17"/>
      <c r="F1288" s="17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  <c r="BK1288" s="4"/>
      <c r="BL1288" s="4"/>
      <c r="BM1288" s="4"/>
      <c r="BN1288" s="4"/>
      <c r="BO1288" s="4"/>
      <c r="BP1288" s="4"/>
      <c r="BQ1288" s="4"/>
      <c r="BR1288" s="4"/>
      <c r="BS1288" s="4"/>
      <c r="BT1288" s="4"/>
      <c r="BU1288" s="4"/>
      <c r="BV1288" s="4"/>
      <c r="BW1288" s="4"/>
      <c r="BX1288" s="4"/>
      <c r="BY1288" s="4"/>
      <c r="BZ1288" s="4"/>
      <c r="CA1288" s="4"/>
      <c r="CB1288" s="4"/>
      <c r="CC1288" s="4"/>
      <c r="CD1288" s="4"/>
      <c r="CE1288" s="4"/>
      <c r="CF1288" s="4"/>
      <c r="CG1288" s="4"/>
      <c r="CH1288" s="4"/>
      <c r="CI1288" s="4"/>
      <c r="CJ1288" s="4"/>
      <c r="CK1288" s="4"/>
      <c r="CL1288" s="4"/>
      <c r="CM1288" s="4"/>
      <c r="CN1288" s="4"/>
      <c r="CO1288" s="4"/>
      <c r="CP1288" s="4"/>
      <c r="CQ1288" s="4"/>
      <c r="CR1288" s="4"/>
      <c r="CS1288" s="4"/>
      <c r="CT1288" s="4"/>
      <c r="CU1288" s="4"/>
      <c r="CV1288" s="4"/>
      <c r="CW1288" s="4"/>
      <c r="CX1288" s="4"/>
      <c r="CY1288" s="4"/>
      <c r="CZ1288" s="4"/>
      <c r="DA1288" s="4"/>
      <c r="DB1288" s="4"/>
      <c r="DC1288" s="4"/>
      <c r="DD1288" s="4"/>
      <c r="DE1288" s="4"/>
      <c r="DF1288" s="4"/>
      <c r="DG1288" s="4"/>
      <c r="DH1288" s="4"/>
      <c r="DI1288" s="4"/>
      <c r="DJ1288" s="4"/>
      <c r="DK1288" s="4"/>
      <c r="DL1288" s="4"/>
      <c r="DM1288" s="4"/>
      <c r="DN1288" s="4"/>
      <c r="DO1288" s="4"/>
      <c r="DP1288" s="4"/>
      <c r="DQ1288" s="4"/>
      <c r="DR1288" s="4"/>
      <c r="DS1288" s="4"/>
      <c r="DT1288" s="4"/>
      <c r="DU1288" s="4"/>
      <c r="DV1288" s="4"/>
      <c r="DW1288" s="4"/>
      <c r="DX1288" s="4"/>
      <c r="DY1288" s="4"/>
      <c r="DZ1288" s="4"/>
      <c r="EA1288" s="4"/>
      <c r="EB1288" s="4"/>
      <c r="EC1288" s="4"/>
      <c r="ED1288" s="4"/>
      <c r="EE1288" s="4"/>
      <c r="EF1288" s="4"/>
      <c r="EG1288" s="4"/>
      <c r="EH1288" s="4"/>
      <c r="EI1288" s="4"/>
      <c r="EJ1288" s="4"/>
      <c r="EK1288" s="4"/>
      <c r="EL1288" s="4"/>
      <c r="EM1288" s="4"/>
      <c r="EN1288" s="4"/>
      <c r="EO1288" s="4"/>
      <c r="EP1288" s="4"/>
      <c r="EQ1288" s="4"/>
      <c r="ER1288" s="4"/>
      <c r="ES1288" s="4"/>
      <c r="ET1288" s="4"/>
      <c r="EU1288" s="4"/>
      <c r="EV1288" s="4"/>
      <c r="EW1288" s="4"/>
      <c r="EX1288" s="4"/>
      <c r="EY1288" s="4"/>
      <c r="EZ1288" s="4"/>
      <c r="FA1288" s="4"/>
      <c r="FB1288" s="4"/>
      <c r="FC1288" s="4"/>
      <c r="FD1288" s="4"/>
      <c r="FE1288" s="4"/>
      <c r="FF1288" s="4"/>
      <c r="FG1288" s="4"/>
      <c r="FH1288" s="4"/>
      <c r="FI1288" s="4"/>
      <c r="FJ1288" s="4"/>
      <c r="FK1288" s="4"/>
      <c r="FL1288" s="4"/>
      <c r="FM1288" s="4"/>
      <c r="FN1288" s="4"/>
      <c r="FO1288" s="4"/>
      <c r="FP1288" s="4"/>
      <c r="FQ1288" s="4"/>
      <c r="FR1288" s="4"/>
      <c r="FS1288" s="4"/>
      <c r="FT1288" s="4"/>
      <c r="FU1288" s="4"/>
      <c r="FV1288" s="4"/>
      <c r="FW1288" s="4"/>
      <c r="FX1288" s="4"/>
      <c r="FY1288" s="4"/>
      <c r="FZ1288" s="4"/>
      <c r="GA1288" s="4"/>
      <c r="GB1288" s="4"/>
      <c r="GC1288" s="4"/>
      <c r="GD1288" s="4"/>
      <c r="GE1288" s="4"/>
      <c r="GF1288" s="4"/>
      <c r="GG1288" s="4"/>
      <c r="GH1288" s="4"/>
      <c r="GI1288" s="4"/>
      <c r="GJ1288" s="4"/>
      <c r="GK1288" s="4"/>
      <c r="GL1288" s="4"/>
      <c r="GM1288" s="4"/>
      <c r="GN1288" s="4"/>
      <c r="GO1288" s="4"/>
      <c r="GP1288" s="4"/>
      <c r="GQ1288" s="4"/>
      <c r="GR1288" s="4"/>
      <c r="GS1288" s="4"/>
      <c r="GT1288" s="4"/>
      <c r="GU1288" s="4"/>
      <c r="GV1288" s="4"/>
      <c r="GW1288" s="4"/>
      <c r="GX1288" s="4"/>
    </row>
    <row r="1289" spans="1:206" s="3" customFormat="1" x14ac:dyDescent="0.25">
      <c r="A1289" s="15"/>
      <c r="B1289" s="59"/>
      <c r="C1289" s="60"/>
      <c r="D1289" s="17"/>
      <c r="E1289" s="17"/>
      <c r="F1289" s="17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  <c r="BK1289" s="4"/>
      <c r="BL1289" s="4"/>
      <c r="BM1289" s="4"/>
      <c r="BN1289" s="4"/>
      <c r="BO1289" s="4"/>
      <c r="BP1289" s="4"/>
      <c r="BQ1289" s="4"/>
      <c r="BR1289" s="4"/>
      <c r="BS1289" s="4"/>
      <c r="BT1289" s="4"/>
      <c r="BU1289" s="4"/>
      <c r="BV1289" s="4"/>
      <c r="BW1289" s="4"/>
      <c r="BX1289" s="4"/>
      <c r="BY1289" s="4"/>
      <c r="BZ1289" s="4"/>
      <c r="CA1289" s="4"/>
      <c r="CB1289" s="4"/>
      <c r="CC1289" s="4"/>
      <c r="CD1289" s="4"/>
      <c r="CE1289" s="4"/>
      <c r="CF1289" s="4"/>
      <c r="CG1289" s="4"/>
      <c r="CH1289" s="4"/>
      <c r="CI1289" s="4"/>
      <c r="CJ1289" s="4"/>
      <c r="CK1289" s="4"/>
      <c r="CL1289" s="4"/>
      <c r="CM1289" s="4"/>
      <c r="CN1289" s="4"/>
      <c r="CO1289" s="4"/>
      <c r="CP1289" s="4"/>
      <c r="CQ1289" s="4"/>
      <c r="CR1289" s="4"/>
      <c r="CS1289" s="4"/>
      <c r="CT1289" s="4"/>
      <c r="CU1289" s="4"/>
      <c r="CV1289" s="4"/>
      <c r="CW1289" s="4"/>
      <c r="CX1289" s="4"/>
      <c r="CY1289" s="4"/>
      <c r="CZ1289" s="4"/>
      <c r="DA1289" s="4"/>
      <c r="DB1289" s="4"/>
      <c r="DC1289" s="4"/>
      <c r="DD1289" s="4"/>
      <c r="DE1289" s="4"/>
      <c r="DF1289" s="4"/>
      <c r="DG1289" s="4"/>
      <c r="DH1289" s="4"/>
      <c r="DI1289" s="4"/>
      <c r="DJ1289" s="4"/>
      <c r="DK1289" s="4"/>
      <c r="DL1289" s="4"/>
      <c r="DM1289" s="4"/>
      <c r="DN1289" s="4"/>
      <c r="DO1289" s="4"/>
      <c r="DP1289" s="4"/>
      <c r="DQ1289" s="4"/>
      <c r="DR1289" s="4"/>
      <c r="DS1289" s="4"/>
      <c r="DT1289" s="4"/>
      <c r="DU1289" s="4"/>
      <c r="DV1289" s="4"/>
      <c r="DW1289" s="4"/>
      <c r="DX1289" s="4"/>
      <c r="DY1289" s="4"/>
      <c r="DZ1289" s="4"/>
      <c r="EA1289" s="4"/>
      <c r="EB1289" s="4"/>
      <c r="EC1289" s="4"/>
      <c r="ED1289" s="4"/>
      <c r="EE1289" s="4"/>
      <c r="EF1289" s="4"/>
      <c r="EG1289" s="4"/>
      <c r="EH1289" s="4"/>
      <c r="EI1289" s="4"/>
      <c r="EJ1289" s="4"/>
      <c r="EK1289" s="4"/>
      <c r="EL1289" s="4"/>
      <c r="EM1289" s="4"/>
      <c r="EN1289" s="4"/>
      <c r="EO1289" s="4"/>
      <c r="EP1289" s="4"/>
      <c r="EQ1289" s="4"/>
      <c r="ER1289" s="4"/>
      <c r="ES1289" s="4"/>
      <c r="ET1289" s="4"/>
      <c r="EU1289" s="4"/>
      <c r="EV1289" s="4"/>
      <c r="EW1289" s="4"/>
      <c r="EX1289" s="4"/>
      <c r="EY1289" s="4"/>
      <c r="EZ1289" s="4"/>
      <c r="FA1289" s="4"/>
      <c r="FB1289" s="4"/>
      <c r="FC1289" s="4"/>
      <c r="FD1289" s="4"/>
      <c r="FE1289" s="4"/>
      <c r="FF1289" s="4"/>
      <c r="FG1289" s="4"/>
      <c r="FH1289" s="4"/>
      <c r="FI1289" s="4"/>
      <c r="FJ1289" s="4"/>
      <c r="FK1289" s="4"/>
      <c r="FL1289" s="4"/>
      <c r="FM1289" s="4"/>
      <c r="FN1289" s="4"/>
      <c r="FO1289" s="4"/>
      <c r="FP1289" s="4"/>
      <c r="FQ1289" s="4"/>
      <c r="FR1289" s="4"/>
      <c r="FS1289" s="4"/>
      <c r="FT1289" s="4"/>
      <c r="FU1289" s="4"/>
      <c r="FV1289" s="4"/>
      <c r="FW1289" s="4"/>
      <c r="FX1289" s="4"/>
      <c r="FY1289" s="4"/>
      <c r="FZ1289" s="4"/>
      <c r="GA1289" s="4"/>
      <c r="GB1289" s="4"/>
      <c r="GC1289" s="4"/>
      <c r="GD1289" s="4"/>
      <c r="GE1289" s="4"/>
      <c r="GF1289" s="4"/>
      <c r="GG1289" s="4"/>
      <c r="GH1289" s="4"/>
      <c r="GI1289" s="4"/>
      <c r="GJ1289" s="4"/>
      <c r="GK1289" s="4"/>
      <c r="GL1289" s="4"/>
      <c r="GM1289" s="4"/>
      <c r="GN1289" s="4"/>
      <c r="GO1289" s="4"/>
      <c r="GP1289" s="4"/>
      <c r="GQ1289" s="4"/>
      <c r="GR1289" s="4"/>
      <c r="GS1289" s="4"/>
      <c r="GT1289" s="4"/>
      <c r="GU1289" s="4"/>
      <c r="GV1289" s="4"/>
      <c r="GW1289" s="4"/>
      <c r="GX1289" s="4"/>
    </row>
    <row r="1290" spans="1:206" s="3" customFormat="1" x14ac:dyDescent="0.25">
      <c r="A1290" s="15"/>
      <c r="B1290" s="59"/>
      <c r="C1290" s="60"/>
      <c r="D1290" s="17"/>
      <c r="E1290" s="17"/>
      <c r="F1290" s="17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  <c r="BK1290" s="4"/>
      <c r="BL1290" s="4"/>
      <c r="BM1290" s="4"/>
      <c r="BN1290" s="4"/>
      <c r="BO1290" s="4"/>
      <c r="BP1290" s="4"/>
      <c r="BQ1290" s="4"/>
      <c r="BR1290" s="4"/>
      <c r="BS1290" s="4"/>
      <c r="BT1290" s="4"/>
      <c r="BU1290" s="4"/>
      <c r="BV1290" s="4"/>
      <c r="BW1290" s="4"/>
      <c r="BX1290" s="4"/>
      <c r="BY1290" s="4"/>
      <c r="BZ1290" s="4"/>
      <c r="CA1290" s="4"/>
      <c r="CB1290" s="4"/>
      <c r="CC1290" s="4"/>
      <c r="CD1290" s="4"/>
      <c r="CE1290" s="4"/>
      <c r="CF1290" s="4"/>
      <c r="CG1290" s="4"/>
      <c r="CH1290" s="4"/>
      <c r="CI1290" s="4"/>
      <c r="CJ1290" s="4"/>
      <c r="CK1290" s="4"/>
      <c r="CL1290" s="4"/>
      <c r="CM1290" s="4"/>
      <c r="CN1290" s="4"/>
      <c r="CO1290" s="4"/>
      <c r="CP1290" s="4"/>
      <c r="CQ1290" s="4"/>
      <c r="CR1290" s="4"/>
      <c r="CS1290" s="4"/>
      <c r="CT1290" s="4"/>
      <c r="CU1290" s="4"/>
      <c r="CV1290" s="4"/>
      <c r="CW1290" s="4"/>
      <c r="CX1290" s="4"/>
      <c r="CY1290" s="4"/>
      <c r="CZ1290" s="4"/>
      <c r="DA1290" s="4"/>
      <c r="DB1290" s="4"/>
      <c r="DC1290" s="4"/>
      <c r="DD1290" s="4"/>
      <c r="DE1290" s="4"/>
      <c r="DF1290" s="4"/>
      <c r="DG1290" s="4"/>
      <c r="DH1290" s="4"/>
      <c r="DI1290" s="4"/>
      <c r="DJ1290" s="4"/>
      <c r="DK1290" s="4"/>
      <c r="DL1290" s="4"/>
      <c r="DM1290" s="4"/>
      <c r="DN1290" s="4"/>
      <c r="DO1290" s="4"/>
      <c r="DP1290" s="4"/>
      <c r="DQ1290" s="4"/>
      <c r="DR1290" s="4"/>
      <c r="DS1290" s="4"/>
      <c r="DT1290" s="4"/>
      <c r="DU1290" s="4"/>
      <c r="DV1290" s="4"/>
      <c r="DW1290" s="4"/>
      <c r="DX1290" s="4"/>
      <c r="DY1290" s="4"/>
      <c r="DZ1290" s="4"/>
      <c r="EA1290" s="4"/>
      <c r="EB1290" s="4"/>
      <c r="EC1290" s="4"/>
      <c r="ED1290" s="4"/>
      <c r="EE1290" s="4"/>
      <c r="EF1290" s="4"/>
      <c r="EG1290" s="4"/>
      <c r="EH1290" s="4"/>
      <c r="EI1290" s="4"/>
      <c r="EJ1290" s="4"/>
      <c r="EK1290" s="4"/>
      <c r="EL1290" s="4"/>
      <c r="EM1290" s="4"/>
      <c r="EN1290" s="4"/>
      <c r="EO1290" s="4"/>
      <c r="EP1290" s="4"/>
      <c r="EQ1290" s="4"/>
      <c r="ER1290" s="4"/>
      <c r="ES1290" s="4"/>
      <c r="ET1290" s="4"/>
      <c r="EU1290" s="4"/>
      <c r="EV1290" s="4"/>
      <c r="EW1290" s="4"/>
      <c r="EX1290" s="4"/>
      <c r="EY1290" s="4"/>
      <c r="EZ1290" s="4"/>
      <c r="FA1290" s="4"/>
      <c r="FB1290" s="4"/>
      <c r="FC1290" s="4"/>
      <c r="FD1290" s="4"/>
      <c r="FE1290" s="4"/>
      <c r="FF1290" s="4"/>
      <c r="FG1290" s="4"/>
      <c r="FH1290" s="4"/>
      <c r="FI1290" s="4"/>
      <c r="FJ1290" s="4"/>
      <c r="FK1290" s="4"/>
      <c r="FL1290" s="4"/>
      <c r="FM1290" s="4"/>
      <c r="FN1290" s="4"/>
      <c r="FO1290" s="4"/>
      <c r="FP1290" s="4"/>
      <c r="FQ1290" s="4"/>
      <c r="FR1290" s="4"/>
      <c r="FS1290" s="4"/>
      <c r="FT1290" s="4"/>
      <c r="FU1290" s="4"/>
      <c r="FV1290" s="4"/>
      <c r="FW1290" s="4"/>
      <c r="FX1290" s="4"/>
      <c r="FY1290" s="4"/>
      <c r="FZ1290" s="4"/>
      <c r="GA1290" s="4"/>
      <c r="GB1290" s="4"/>
      <c r="GC1290" s="4"/>
      <c r="GD1290" s="4"/>
      <c r="GE1290" s="4"/>
      <c r="GF1290" s="4"/>
      <c r="GG1290" s="4"/>
      <c r="GH1290" s="4"/>
      <c r="GI1290" s="4"/>
      <c r="GJ1290" s="4"/>
      <c r="GK1290" s="4"/>
      <c r="GL1290" s="4"/>
      <c r="GM1290" s="4"/>
      <c r="GN1290" s="4"/>
      <c r="GO1290" s="4"/>
      <c r="GP1290" s="4"/>
      <c r="GQ1290" s="4"/>
      <c r="GR1290" s="4"/>
      <c r="GS1290" s="4"/>
      <c r="GT1290" s="4"/>
      <c r="GU1290" s="4"/>
      <c r="GV1290" s="4"/>
      <c r="GW1290" s="4"/>
      <c r="GX1290" s="4"/>
    </row>
    <row r="1291" spans="1:206" s="3" customFormat="1" x14ac:dyDescent="0.25">
      <c r="A1291" s="15"/>
      <c r="B1291" s="59"/>
      <c r="C1291" s="60"/>
      <c r="D1291" s="17"/>
      <c r="E1291" s="17"/>
      <c r="F1291" s="17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  <c r="BK1291" s="4"/>
      <c r="BL1291" s="4"/>
      <c r="BM1291" s="4"/>
      <c r="BN1291" s="4"/>
      <c r="BO1291" s="4"/>
      <c r="BP1291" s="4"/>
      <c r="BQ1291" s="4"/>
      <c r="BR1291" s="4"/>
      <c r="BS1291" s="4"/>
      <c r="BT1291" s="4"/>
      <c r="BU1291" s="4"/>
      <c r="BV1291" s="4"/>
      <c r="BW1291" s="4"/>
      <c r="BX1291" s="4"/>
      <c r="BY1291" s="4"/>
      <c r="BZ1291" s="4"/>
      <c r="CA1291" s="4"/>
      <c r="CB1291" s="4"/>
      <c r="CC1291" s="4"/>
      <c r="CD1291" s="4"/>
      <c r="CE1291" s="4"/>
      <c r="CF1291" s="4"/>
      <c r="CG1291" s="4"/>
      <c r="CH1291" s="4"/>
      <c r="CI1291" s="4"/>
      <c r="CJ1291" s="4"/>
      <c r="CK1291" s="4"/>
      <c r="CL1291" s="4"/>
      <c r="CM1291" s="4"/>
      <c r="CN1291" s="4"/>
      <c r="CO1291" s="4"/>
      <c r="CP1291" s="4"/>
      <c r="CQ1291" s="4"/>
      <c r="CR1291" s="4"/>
      <c r="CS1291" s="4"/>
      <c r="CT1291" s="4"/>
      <c r="CU1291" s="4"/>
      <c r="CV1291" s="4"/>
      <c r="CW1291" s="4"/>
      <c r="CX1291" s="4"/>
      <c r="CY1291" s="4"/>
      <c r="CZ1291" s="4"/>
      <c r="DA1291" s="4"/>
      <c r="DB1291" s="4"/>
      <c r="DC1291" s="4"/>
      <c r="DD1291" s="4"/>
      <c r="DE1291" s="4"/>
      <c r="DF1291" s="4"/>
      <c r="DG1291" s="4"/>
      <c r="DH1291" s="4"/>
      <c r="DI1291" s="4"/>
      <c r="DJ1291" s="4"/>
      <c r="DK1291" s="4"/>
      <c r="DL1291" s="4"/>
      <c r="DM1291" s="4"/>
      <c r="DN1291" s="4"/>
      <c r="DO1291" s="4"/>
      <c r="DP1291" s="4"/>
      <c r="DQ1291" s="4"/>
      <c r="DR1291" s="4"/>
      <c r="DS1291" s="4"/>
      <c r="DT1291" s="4"/>
      <c r="DU1291" s="4"/>
      <c r="DV1291" s="4"/>
      <c r="DW1291" s="4"/>
      <c r="DX1291" s="4"/>
      <c r="DY1291" s="4"/>
      <c r="DZ1291" s="4"/>
      <c r="EA1291" s="4"/>
      <c r="EB1291" s="4"/>
      <c r="EC1291" s="4"/>
      <c r="ED1291" s="4"/>
      <c r="EE1291" s="4"/>
      <c r="EF1291" s="4"/>
      <c r="EG1291" s="4"/>
      <c r="EH1291" s="4"/>
      <c r="EI1291" s="4"/>
      <c r="EJ1291" s="4"/>
      <c r="EK1291" s="4"/>
      <c r="EL1291" s="4"/>
      <c r="EM1291" s="4"/>
      <c r="EN1291" s="4"/>
      <c r="EO1291" s="4"/>
      <c r="EP1291" s="4"/>
      <c r="EQ1291" s="4"/>
      <c r="ER1291" s="4"/>
      <c r="ES1291" s="4"/>
      <c r="ET1291" s="4"/>
      <c r="EU1291" s="4"/>
      <c r="EV1291" s="4"/>
      <c r="EW1291" s="4"/>
      <c r="EX1291" s="4"/>
      <c r="EY1291" s="4"/>
      <c r="EZ1291" s="4"/>
      <c r="FA1291" s="4"/>
      <c r="FB1291" s="4"/>
      <c r="FC1291" s="4"/>
      <c r="FD1291" s="4"/>
      <c r="FE1291" s="4"/>
      <c r="FF1291" s="4"/>
      <c r="FG1291" s="4"/>
      <c r="FH1291" s="4"/>
      <c r="FI1291" s="4"/>
      <c r="FJ1291" s="4"/>
      <c r="FK1291" s="4"/>
      <c r="FL1291" s="4"/>
      <c r="FM1291" s="4"/>
      <c r="FN1291" s="4"/>
      <c r="FO1291" s="4"/>
      <c r="FP1291" s="4"/>
      <c r="FQ1291" s="4"/>
      <c r="FR1291" s="4"/>
      <c r="FS1291" s="4"/>
      <c r="FT1291" s="4"/>
      <c r="FU1291" s="4"/>
      <c r="FV1291" s="4"/>
      <c r="FW1291" s="4"/>
      <c r="FX1291" s="4"/>
      <c r="FY1291" s="4"/>
      <c r="FZ1291" s="4"/>
      <c r="GA1291" s="4"/>
      <c r="GB1291" s="4"/>
      <c r="GC1291" s="4"/>
      <c r="GD1291" s="4"/>
      <c r="GE1291" s="4"/>
      <c r="GF1291" s="4"/>
      <c r="GG1291" s="4"/>
      <c r="GH1291" s="4"/>
      <c r="GI1291" s="4"/>
      <c r="GJ1291" s="4"/>
      <c r="GK1291" s="4"/>
      <c r="GL1291" s="4"/>
      <c r="GM1291" s="4"/>
      <c r="GN1291" s="4"/>
      <c r="GO1291" s="4"/>
      <c r="GP1291" s="4"/>
      <c r="GQ1291" s="4"/>
      <c r="GR1291" s="4"/>
      <c r="GS1291" s="4"/>
      <c r="GT1291" s="4"/>
      <c r="GU1291" s="4"/>
      <c r="GV1291" s="4"/>
      <c r="GW1291" s="4"/>
      <c r="GX1291" s="4"/>
    </row>
    <row r="1292" spans="1:206" x14ac:dyDescent="0.25">
      <c r="D1292" s="17"/>
      <c r="E1292" s="17"/>
      <c r="F1292" s="17"/>
    </row>
    <row r="1293" spans="1:206" s="3" customFormat="1" x14ac:dyDescent="0.25">
      <c r="A1293" s="15"/>
      <c r="B1293" s="59"/>
      <c r="C1293" s="60"/>
      <c r="D1293" s="17"/>
      <c r="E1293" s="17"/>
      <c r="F1293" s="17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  <c r="BK1293" s="4"/>
      <c r="BL1293" s="4"/>
      <c r="BM1293" s="4"/>
      <c r="BN1293" s="4"/>
      <c r="BO1293" s="4"/>
      <c r="BP1293" s="4"/>
      <c r="BQ1293" s="4"/>
      <c r="BR1293" s="4"/>
      <c r="BS1293" s="4"/>
      <c r="BT1293" s="4"/>
      <c r="BU1293" s="4"/>
      <c r="BV1293" s="4"/>
      <c r="BW1293" s="4"/>
      <c r="BX1293" s="4"/>
      <c r="BY1293" s="4"/>
      <c r="BZ1293" s="4"/>
      <c r="CA1293" s="4"/>
      <c r="CB1293" s="4"/>
      <c r="CC1293" s="4"/>
      <c r="CD1293" s="4"/>
      <c r="CE1293" s="4"/>
      <c r="CF1293" s="4"/>
      <c r="CG1293" s="4"/>
      <c r="CH1293" s="4"/>
      <c r="CI1293" s="4"/>
      <c r="CJ1293" s="4"/>
      <c r="CK1293" s="4"/>
      <c r="CL1293" s="4"/>
      <c r="CM1293" s="4"/>
      <c r="CN1293" s="4"/>
      <c r="CO1293" s="4"/>
      <c r="CP1293" s="4"/>
      <c r="CQ1293" s="4"/>
      <c r="CR1293" s="4"/>
      <c r="CS1293" s="4"/>
      <c r="CT1293" s="4"/>
      <c r="CU1293" s="4"/>
      <c r="CV1293" s="4"/>
      <c r="CW1293" s="4"/>
      <c r="CX1293" s="4"/>
      <c r="CY1293" s="4"/>
      <c r="CZ1293" s="4"/>
      <c r="DA1293" s="4"/>
      <c r="DB1293" s="4"/>
      <c r="DC1293" s="4"/>
      <c r="DD1293" s="4"/>
      <c r="DE1293" s="4"/>
      <c r="DF1293" s="4"/>
      <c r="DG1293" s="4"/>
      <c r="DH1293" s="4"/>
      <c r="DI1293" s="4"/>
      <c r="DJ1293" s="4"/>
      <c r="DK1293" s="4"/>
      <c r="DL1293" s="4"/>
      <c r="DM1293" s="4"/>
      <c r="DN1293" s="4"/>
      <c r="DO1293" s="4"/>
      <c r="DP1293" s="4"/>
      <c r="DQ1293" s="4"/>
      <c r="DR1293" s="4"/>
      <c r="DS1293" s="4"/>
      <c r="DT1293" s="4"/>
      <c r="DU1293" s="4"/>
      <c r="DV1293" s="4"/>
      <c r="DW1293" s="4"/>
      <c r="DX1293" s="4"/>
      <c r="DY1293" s="4"/>
      <c r="DZ1293" s="4"/>
      <c r="EA1293" s="4"/>
      <c r="EB1293" s="4"/>
      <c r="EC1293" s="4"/>
      <c r="ED1293" s="4"/>
      <c r="EE1293" s="4"/>
      <c r="EF1293" s="4"/>
      <c r="EG1293" s="4"/>
      <c r="EH1293" s="4"/>
      <c r="EI1293" s="4"/>
      <c r="EJ1293" s="4"/>
      <c r="EK1293" s="4"/>
      <c r="EL1293" s="4"/>
      <c r="EM1293" s="4"/>
      <c r="EN1293" s="4"/>
      <c r="EO1293" s="4"/>
      <c r="EP1293" s="4"/>
      <c r="EQ1293" s="4"/>
      <c r="ER1293" s="4"/>
      <c r="ES1293" s="4"/>
      <c r="ET1293" s="4"/>
      <c r="EU1293" s="4"/>
      <c r="EV1293" s="4"/>
      <c r="EW1293" s="4"/>
      <c r="EX1293" s="4"/>
      <c r="EY1293" s="4"/>
      <c r="EZ1293" s="4"/>
      <c r="FA1293" s="4"/>
      <c r="FB1293" s="4"/>
      <c r="FC1293" s="4"/>
      <c r="FD1293" s="4"/>
      <c r="FE1293" s="4"/>
      <c r="FF1293" s="4"/>
      <c r="FG1293" s="4"/>
      <c r="FH1293" s="4"/>
      <c r="FI1293" s="4"/>
      <c r="FJ1293" s="4"/>
      <c r="FK1293" s="4"/>
      <c r="FL1293" s="4"/>
      <c r="FM1293" s="4"/>
      <c r="FN1293" s="4"/>
      <c r="FO1293" s="4"/>
      <c r="FP1293" s="4"/>
      <c r="FQ1293" s="4"/>
      <c r="FR1293" s="4"/>
      <c r="FS1293" s="4"/>
      <c r="FT1293" s="4"/>
      <c r="FU1293" s="4"/>
      <c r="FV1293" s="4"/>
      <c r="FW1293" s="4"/>
      <c r="FX1293" s="4"/>
      <c r="FY1293" s="4"/>
      <c r="FZ1293" s="4"/>
      <c r="GA1293" s="4"/>
      <c r="GB1293" s="4"/>
      <c r="GC1293" s="4"/>
      <c r="GD1293" s="4"/>
      <c r="GE1293" s="4"/>
      <c r="GF1293" s="4"/>
      <c r="GG1293" s="4"/>
      <c r="GH1293" s="4"/>
      <c r="GI1293" s="4"/>
      <c r="GJ1293" s="4"/>
      <c r="GK1293" s="4"/>
      <c r="GL1293" s="4"/>
      <c r="GM1293" s="4"/>
      <c r="GN1293" s="4"/>
      <c r="GO1293" s="4"/>
      <c r="GP1293" s="4"/>
      <c r="GQ1293" s="4"/>
      <c r="GR1293" s="4"/>
      <c r="GS1293" s="4"/>
      <c r="GT1293" s="4"/>
      <c r="GU1293" s="4"/>
      <c r="GV1293" s="4"/>
      <c r="GW1293" s="4"/>
      <c r="GX1293" s="4"/>
    </row>
    <row r="1294" spans="1:206" x14ac:dyDescent="0.25">
      <c r="D1294" s="17"/>
      <c r="E1294" s="17"/>
      <c r="F1294" s="17"/>
    </row>
    <row r="1295" spans="1:206" x14ac:dyDescent="0.25">
      <c r="D1295" s="17"/>
      <c r="E1295" s="17"/>
      <c r="F1295" s="17"/>
    </row>
  </sheetData>
  <mergeCells count="8">
    <mergeCell ref="C455:C456"/>
    <mergeCell ref="A1:F1"/>
    <mergeCell ref="A4:A5"/>
    <mergeCell ref="B4:B5"/>
    <mergeCell ref="D4:D5"/>
    <mergeCell ref="E4:E5"/>
    <mergeCell ref="F4:F5"/>
    <mergeCell ref="A2:F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achizitii directe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2018-10-29T10:14:45Z</dcterms:created>
  <dcterms:modified xsi:type="dcterms:W3CDTF">2019-07-03T08:01:58Z</dcterms:modified>
</cp:coreProperties>
</file>