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tabRatio="599"/>
  </bookViews>
  <sheets>
    <sheet name="PAAP POR 2014-2020" sheetId="10" r:id="rId1"/>
  </sheets>
  <definedNames>
    <definedName name="_xlnm.Print_Titles" localSheetId="0">'PAAP POR 2014-2020'!$10:$11</definedName>
  </definedNames>
  <calcPr calcId="162913"/>
</workbook>
</file>

<file path=xl/calcChain.xml><?xml version="1.0" encoding="utf-8"?>
<calcChain xmlns="http://schemas.openxmlformats.org/spreadsheetml/2006/main">
  <c r="D18" i="10" l="1"/>
  <c r="D19" i="10"/>
  <c r="D20" i="10"/>
  <c r="D22" i="10"/>
  <c r="D14" i="10"/>
  <c r="D17" i="10"/>
</calcChain>
</file>

<file path=xl/sharedStrings.xml><?xml version="1.0" encoding="utf-8"?>
<sst xmlns="http://schemas.openxmlformats.org/spreadsheetml/2006/main" count="115" uniqueCount="62">
  <si>
    <t>Tipul și obiectul contractului de achiziție publică/acordului-cadru</t>
  </si>
  <si>
    <t>Cod CPV</t>
  </si>
  <si>
    <t>Sursa de finanțare</t>
  </si>
  <si>
    <t>Data (luna) estimată pentru inițierea procedurii</t>
  </si>
  <si>
    <t>Modalitatea de derulare a procedurii de atribuire</t>
  </si>
  <si>
    <t>Persoana responsabilă cu aplicarea procedurii de atribuire</t>
  </si>
  <si>
    <t>Lei, fără TVA</t>
  </si>
  <si>
    <t>online/offline</t>
  </si>
  <si>
    <t>Codul unic de identificare a procedurii de atribuire</t>
  </si>
  <si>
    <t>Valoarea estimată a contractului de achiziție publică/ acordului-cadru</t>
  </si>
  <si>
    <t>Nr. 5395/02.08.2019</t>
  </si>
  <si>
    <t>Procedura stabilită/ instrumente specifice pentru derularea procesului de achiziție</t>
  </si>
  <si>
    <t>Data (luna) estimată pentru atribuirea contractului de achiziție publică/ acordului-cadru</t>
  </si>
  <si>
    <t>Licitatie deschisa</t>
  </si>
  <si>
    <t>online</t>
  </si>
  <si>
    <t>proiect</t>
  </si>
  <si>
    <t>aprilie 2020</t>
  </si>
  <si>
    <t>achizitie directa</t>
  </si>
  <si>
    <t>procedura simplificata</t>
  </si>
  <si>
    <t>septembrie 2019</t>
  </si>
  <si>
    <t>71520000-9 Servicii de supraveghere a lucrarilor (Rev.2)</t>
  </si>
  <si>
    <t>71242000-6 Pregatire de proiecte si proiectare, estimare a costurilor (Rev.2)</t>
  </si>
  <si>
    <t>79212100-4 Servicii de auditare financiara (Rev.2)</t>
  </si>
  <si>
    <t>august 2019</t>
  </si>
  <si>
    <t>august 2020</t>
  </si>
  <si>
    <t xml:space="preserve">Lot 1: 30213100-6 Computere portabile (Rev.2)
Lot 2: 30195200-4 Table electronice cu posibilitate de copiere sau accesorii (Rev.2)
Lot 3: 38652120-7 Videoproiectoare (Rev.2)
30237260-9 Suporturi de montare pe perete pentru monitoare (Rev.2) 38653400-1 Ecrane pentru proiectii (Rev.2) </t>
  </si>
  <si>
    <t xml:space="preserve">39153000-9 Mobilier pentru sali de conferinte (Rev.2) 
</t>
  </si>
  <si>
    <t xml:space="preserve"> 
39160000-1 Mobilier scolar (Rev.2)
</t>
  </si>
  <si>
    <t xml:space="preserve">34150000-3 Simulatoare (Rev.2) </t>
  </si>
  <si>
    <t>71621000-7 Servicii de analiza sau consultanta tehnica (Rev.2)</t>
  </si>
  <si>
    <t xml:space="preserve">
45214300-3 Constructie de institutii de invatamant superior (Rev.2)
</t>
  </si>
  <si>
    <t xml:space="preserve">38341000-7 Aparate de masurare a radiatiilor (Rev.2)                                    </t>
  </si>
  <si>
    <t>79341000-6_Servicii de publicitate (Rev.2); 22462000-6 Materiale publicitare (Rev.2)</t>
  </si>
  <si>
    <t>martie 2021</t>
  </si>
  <si>
    <t>februarie 2020</t>
  </si>
  <si>
    <t>2747321_2019_PAAPD1092251</t>
  </si>
  <si>
    <t>2747321_2019_PAAPD1092332</t>
  </si>
  <si>
    <t>2747321_2019_PAAPD1092334</t>
  </si>
  <si>
    <t>2747321_2019_PAAPD1092337</t>
  </si>
  <si>
    <t>2747321_2019_PAAPD1092338</t>
  </si>
  <si>
    <t>2747321_2019_PAAPD1092339</t>
  </si>
  <si>
    <t>2747321_2019_PAAPD1092340</t>
  </si>
  <si>
    <t>2747321_2019_PAAPD1092341</t>
  </si>
  <si>
    <t>2747321_2019_PAAPD1092355</t>
  </si>
  <si>
    <t>februarie 2021</t>
  </si>
  <si>
    <t>2747321_2019_PAAPD1092357</t>
  </si>
  <si>
    <t>2747321_2019_PAAPD1092358</t>
  </si>
  <si>
    <t>Programul Operațional Regional 2014 – 2020, Axa prioritară 10 Îmbunătățirea infrastructurii educaționale,  Prioritate de investiție 10.1 Investițiile în educație, și  formare, inclusiv în formare profesională, pentru dobândirea de competențe și învățare pe tot parcursul vieții prin dezvoltarea infrastructurilor de educație și formare, Obiectiv specific 10.3 Creșterea relevanței  învățământului terțiar universitar în relație cu piața forței de muncă și sectoarele economice competitive</t>
  </si>
  <si>
    <t xml:space="preserve">Audit financiar </t>
  </si>
  <si>
    <r>
      <rPr>
        <b/>
        <u/>
        <sz val="9"/>
        <rFont val="Calibri"/>
        <family val="2"/>
        <scheme val="minor"/>
      </rPr>
      <t>Informare si publicitate</t>
    </r>
    <r>
      <rPr>
        <sz val="9"/>
        <rFont val="Calibri"/>
        <family val="2"/>
        <scheme val="minor"/>
      </rPr>
      <t>: materiale publicitare - anunt/comunicat presa privind inceperea/finalizarea proiectului, panouri de informare, etichete autocolante</t>
    </r>
  </si>
  <si>
    <r>
      <rPr>
        <b/>
        <u/>
        <sz val="9"/>
        <rFont val="Calibri"/>
        <family val="2"/>
        <scheme val="minor"/>
      </rPr>
      <t>Proiectare</t>
    </r>
    <r>
      <rPr>
        <b/>
        <sz val="9"/>
        <rFont val="Calibri"/>
        <family val="2"/>
        <charset val="238"/>
        <scheme val="minor"/>
      </rPr>
      <t xml:space="preserve"> -</t>
    </r>
    <r>
      <rPr>
        <sz val="9"/>
        <rFont val="Calibri"/>
        <family val="2"/>
        <scheme val="minor"/>
      </rPr>
      <t xml:space="preserve"> doc tehnica obtinere avize/acorduri+ proiect tehnic si detalii executie+ asistenta tehnica din partea proiectantului</t>
    </r>
  </si>
  <si>
    <t xml:space="preserve">Verificare tehnica de calitate a proiectului tehnic si detaliilor de executie </t>
  </si>
  <si>
    <t xml:space="preserve">Dirigentie de santier </t>
  </si>
  <si>
    <r>
      <rPr>
        <b/>
        <sz val="9"/>
        <rFont val="Calibri"/>
        <family val="2"/>
        <scheme val="minor"/>
      </rPr>
      <t xml:space="preserve">Lucrari de executie </t>
    </r>
    <r>
      <rPr>
        <sz val="9"/>
        <rFont val="Calibri"/>
        <family val="2"/>
        <scheme val="minor"/>
      </rPr>
      <t xml:space="preserve">constructii si instalatii, furnizare si montare utilaje, echipamente tehnologice si functionale, utilitati, organizare de santier, amenajari pentru protectia mediului </t>
    </r>
  </si>
  <si>
    <r>
      <rPr>
        <b/>
        <u/>
        <sz val="9"/>
        <rFont val="Calibri"/>
        <family val="2"/>
        <scheme val="minor"/>
      </rPr>
      <t xml:space="preserve">DOTARI - Echipamente informatice: </t>
    </r>
    <r>
      <rPr>
        <sz val="9"/>
        <rFont val="Calibri"/>
        <family val="2"/>
        <scheme val="minor"/>
      </rPr>
      <t xml:space="preserve">
Lot 1: Laptop cu Windows 10 Pro Preinstalat-15 buc; 
Lot 2: Tabla interactiva YC82-15 buc; 
Lot 3: Videoproiector All-in-One-15 buc + Suport de perete pentru videoproiector-15 buc + ecran de proiectie de perete-15 buc.</t>
    </r>
  </si>
  <si>
    <r>
      <rPr>
        <b/>
        <u/>
        <sz val="9"/>
        <rFont val="Calibri"/>
        <family val="2"/>
        <scheme val="minor"/>
      </rPr>
      <t>DOTARI - Mobilier pentru sali de curs, seminarii si catedre</t>
    </r>
    <r>
      <rPr>
        <sz val="9"/>
        <rFont val="Calibri"/>
        <family val="2"/>
        <scheme val="minor"/>
      </rPr>
      <t xml:space="preserve">
Catedra profesor cu sertare-15 buc
Scaun birou profesor-15 buc
Set mobilier student individual reglabil (pupitru+scaun)-650 buc
Dulap biblioteca fara usi-15 buc</t>
    </r>
  </si>
  <si>
    <r>
      <rPr>
        <b/>
        <u/>
        <sz val="9"/>
        <rFont val="Calibri"/>
        <family val="2"/>
        <scheme val="minor"/>
      </rPr>
      <t>DOTARI -</t>
    </r>
    <r>
      <rPr>
        <u/>
        <sz val="9"/>
        <rFont val="Calibri"/>
        <family val="2"/>
        <scheme val="minor"/>
      </rPr>
      <t xml:space="preserve"> </t>
    </r>
    <r>
      <rPr>
        <b/>
        <u/>
        <sz val="9"/>
        <rFont val="Calibri"/>
        <family val="2"/>
        <scheme val="minor"/>
      </rPr>
      <t>Scaune amfiteatre</t>
    </r>
    <r>
      <rPr>
        <sz val="9"/>
        <rFont val="Calibri"/>
        <family val="2"/>
        <scheme val="minor"/>
      </rPr>
      <t xml:space="preserve">
Scaun amfiteatru tapitat pe structura metalica, cu suport de scris-363 buc
Scaun amfiteatru tapitat din piele pe structura metalica, cu suport de scris-340 buc</t>
    </r>
  </si>
  <si>
    <r>
      <rPr>
        <b/>
        <u/>
        <sz val="9"/>
        <rFont val="Calibri"/>
        <family val="2"/>
        <scheme val="minor"/>
      </rPr>
      <t>DOTARI - S</t>
    </r>
    <r>
      <rPr>
        <b/>
        <sz val="9"/>
        <rFont val="Calibri"/>
        <family val="2"/>
        <scheme val="minor"/>
      </rPr>
      <t>i</t>
    </r>
    <r>
      <rPr>
        <b/>
        <u/>
        <sz val="9"/>
        <rFont val="Calibri"/>
        <family val="2"/>
        <scheme val="minor"/>
      </rPr>
      <t>mulatoare</t>
    </r>
    <r>
      <rPr>
        <sz val="9"/>
        <rFont val="Calibri"/>
        <family val="2"/>
        <scheme val="minor"/>
      </rPr>
      <t xml:space="preserve">
Simulator – Operator-1 set
Simulator Ballast-1 set</t>
    </r>
  </si>
  <si>
    <r>
      <rPr>
        <b/>
        <u/>
        <sz val="9"/>
        <rFont val="Calibri"/>
        <family val="2"/>
        <scheme val="minor"/>
      </rPr>
      <t>DOTARI -</t>
    </r>
    <r>
      <rPr>
        <sz val="9"/>
        <rFont val="Calibri"/>
        <family val="2"/>
        <scheme val="minor"/>
      </rPr>
      <t xml:space="preserve"> Laborator de frecvente foarte inalte - camera anechoica-1 set</t>
    </r>
  </si>
  <si>
    <t>finantata din</t>
  </si>
  <si>
    <t>Stoian C
Ciocoi F
Popescu G</t>
  </si>
  <si>
    <t xml:space="preserve">PROGRAMUL ACHIZIȚIILOR PUBLICE                                                                                                                                                                                                                                                                                     
Investiție „Extindere, reabilitare, modernizare și echipare infrastructură educațională universitară Corp B-Baza Nautică (Sediul Lac Mamaia) str. Cuarțului nr.2, Constanța”,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</si>
</sst>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rgb="FF444444"/>
      <name val="Calibri"/>
      <family val="2"/>
      <scheme val="minor"/>
    </font>
    <font>
      <b/>
      <u/>
      <sz val="9"/>
      <name val="Calibri"/>
      <family val="2"/>
      <scheme val="minor"/>
    </font>
    <font>
      <u/>
      <sz val="9"/>
      <name val="Calibri"/>
      <family val="2"/>
      <scheme val="minor"/>
    </font>
    <font>
      <b/>
      <sz val="9"/>
      <name val="Calibri"/>
      <family val="2"/>
      <charset val="238"/>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2" fillId="2" borderId="0" xfId="0" applyFont="1" applyFill="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Alignment="1">
      <alignment vertical="center" wrapText="1"/>
    </xf>
  </cellXfs>
  <cellStyles count="1">
    <cellStyle name="Normal" xfId="0" builtinId="0"/>
  </cellStyles>
  <dxfs count="0"/>
  <tableStyles count="0" defaultTableStyle="TableStyleMedium2" defaultPivotStyle="PivotStyleMedium9"/>
  <colors>
    <mruColors>
      <color rgb="FF007635"/>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A5" sqref="A5:J5"/>
    </sheetView>
  </sheetViews>
  <sheetFormatPr defaultRowHeight="12" x14ac:dyDescent="0.25"/>
  <cols>
    <col min="1" max="1" width="12.42578125" style="1" customWidth="1"/>
    <col min="2" max="2" width="39.85546875" style="1" customWidth="1"/>
    <col min="3" max="3" width="24" style="1" customWidth="1"/>
    <col min="4" max="4" width="15.42578125" style="1" bestFit="1" customWidth="1"/>
    <col min="5" max="5" width="7.42578125" style="1" bestFit="1" customWidth="1"/>
    <col min="6" max="6" width="10.140625" style="1" customWidth="1"/>
    <col min="7" max="7" width="10.42578125" style="1" customWidth="1"/>
    <col min="8" max="8" width="11.7109375" style="1" customWidth="1"/>
    <col min="9" max="9" width="10.5703125" style="1" bestFit="1" customWidth="1"/>
    <col min="10" max="10" width="13.85546875" style="1" customWidth="1"/>
    <col min="11" max="16384" width="9.140625" style="1"/>
  </cols>
  <sheetData>
    <row r="1" spans="1:10" ht="12.75" x14ac:dyDescent="0.25">
      <c r="B1" s="13" t="s">
        <v>10</v>
      </c>
    </row>
    <row r="2" spans="1:10" s="14" customFormat="1" ht="12.75" x14ac:dyDescent="0.25">
      <c r="B2" s="15"/>
    </row>
    <row r="3" spans="1:10" s="14" customFormat="1" ht="12.75" x14ac:dyDescent="0.25">
      <c r="B3" s="15"/>
    </row>
    <row r="4" spans="1:10" s="12" customFormat="1" ht="12.75" x14ac:dyDescent="0.25">
      <c r="B4" s="13"/>
      <c r="C4" s="13"/>
    </row>
    <row r="5" spans="1:10" s="12" customFormat="1" ht="30" customHeight="1" x14ac:dyDescent="0.25">
      <c r="A5" s="16" t="s">
        <v>61</v>
      </c>
      <c r="B5" s="16"/>
      <c r="C5" s="16"/>
      <c r="D5" s="16"/>
      <c r="E5" s="16"/>
      <c r="F5" s="16"/>
      <c r="G5" s="16"/>
      <c r="H5" s="16"/>
      <c r="I5" s="16"/>
      <c r="J5" s="16"/>
    </row>
    <row r="6" spans="1:10" s="12" customFormat="1" ht="12.75" x14ac:dyDescent="0.25">
      <c r="A6" s="16" t="s">
        <v>59</v>
      </c>
      <c r="B6" s="16"/>
      <c r="C6" s="16"/>
      <c r="D6" s="16"/>
      <c r="E6" s="16"/>
      <c r="F6" s="16"/>
      <c r="G6" s="16"/>
      <c r="H6" s="16"/>
      <c r="I6" s="16"/>
      <c r="J6" s="16"/>
    </row>
    <row r="7" spans="1:10" s="12" customFormat="1" ht="45" customHeight="1" x14ac:dyDescent="0.25">
      <c r="A7" s="16" t="s">
        <v>47</v>
      </c>
      <c r="B7" s="16"/>
      <c r="C7" s="16"/>
      <c r="D7" s="16"/>
      <c r="E7" s="16"/>
      <c r="F7" s="16"/>
      <c r="G7" s="16"/>
      <c r="H7" s="16"/>
      <c r="I7" s="16"/>
      <c r="J7" s="16"/>
    </row>
    <row r="8" spans="1:10" x14ac:dyDescent="0.25">
      <c r="A8" s="2"/>
      <c r="B8" s="2"/>
      <c r="C8" s="2"/>
      <c r="D8" s="2"/>
      <c r="E8" s="2"/>
      <c r="F8" s="2"/>
      <c r="G8" s="2"/>
      <c r="H8" s="2"/>
      <c r="I8" s="2"/>
      <c r="J8" s="2"/>
    </row>
    <row r="9" spans="1:10" x14ac:dyDescent="0.25">
      <c r="J9" s="3"/>
    </row>
    <row r="10" spans="1:10" ht="48" x14ac:dyDescent="0.25">
      <c r="A10" s="17" t="s">
        <v>8</v>
      </c>
      <c r="B10" s="17" t="s">
        <v>0</v>
      </c>
      <c r="C10" s="17" t="s">
        <v>1</v>
      </c>
      <c r="D10" s="4" t="s">
        <v>9</v>
      </c>
      <c r="E10" s="17" t="s">
        <v>2</v>
      </c>
      <c r="F10" s="17" t="s">
        <v>11</v>
      </c>
      <c r="G10" s="17" t="s">
        <v>3</v>
      </c>
      <c r="H10" s="17" t="s">
        <v>12</v>
      </c>
      <c r="I10" s="4" t="s">
        <v>4</v>
      </c>
      <c r="J10" s="17" t="s">
        <v>5</v>
      </c>
    </row>
    <row r="11" spans="1:10" ht="51" customHeight="1" x14ac:dyDescent="0.25">
      <c r="A11" s="17"/>
      <c r="B11" s="17"/>
      <c r="C11" s="17"/>
      <c r="D11" s="4" t="s">
        <v>6</v>
      </c>
      <c r="E11" s="17"/>
      <c r="F11" s="17"/>
      <c r="G11" s="17"/>
      <c r="H11" s="17"/>
      <c r="I11" s="4" t="s">
        <v>7</v>
      </c>
      <c r="J11" s="17"/>
    </row>
    <row r="12" spans="1:10" ht="36" x14ac:dyDescent="0.25">
      <c r="A12" s="5" t="s">
        <v>41</v>
      </c>
      <c r="B12" s="6" t="s">
        <v>48</v>
      </c>
      <c r="C12" s="6" t="s">
        <v>22</v>
      </c>
      <c r="D12" s="7">
        <v>20000</v>
      </c>
      <c r="E12" s="8" t="s">
        <v>15</v>
      </c>
      <c r="F12" s="8" t="s">
        <v>17</v>
      </c>
      <c r="G12" s="9" t="s">
        <v>23</v>
      </c>
      <c r="H12" s="9" t="s">
        <v>19</v>
      </c>
      <c r="I12" s="10" t="s">
        <v>14</v>
      </c>
      <c r="J12" s="8" t="s">
        <v>60</v>
      </c>
    </row>
    <row r="13" spans="1:10" ht="48" x14ac:dyDescent="0.25">
      <c r="A13" s="5" t="s">
        <v>42</v>
      </c>
      <c r="B13" s="6" t="s">
        <v>49</v>
      </c>
      <c r="C13" s="6" t="s">
        <v>32</v>
      </c>
      <c r="D13" s="7">
        <v>16000</v>
      </c>
      <c r="E13" s="8" t="s">
        <v>15</v>
      </c>
      <c r="F13" s="8" t="s">
        <v>17</v>
      </c>
      <c r="G13" s="9" t="s">
        <v>23</v>
      </c>
      <c r="H13" s="9" t="s">
        <v>19</v>
      </c>
      <c r="I13" s="10" t="s">
        <v>14</v>
      </c>
      <c r="J13" s="8" t="s">
        <v>60</v>
      </c>
    </row>
    <row r="14" spans="1:10" ht="36" x14ac:dyDescent="0.25">
      <c r="A14" s="5" t="s">
        <v>35</v>
      </c>
      <c r="B14" s="6" t="s">
        <v>50</v>
      </c>
      <c r="C14" s="6" t="s">
        <v>21</v>
      </c>
      <c r="D14" s="7">
        <f>8000+322000+37000</f>
        <v>367000</v>
      </c>
      <c r="E14" s="8" t="s">
        <v>15</v>
      </c>
      <c r="F14" s="8" t="s">
        <v>13</v>
      </c>
      <c r="G14" s="8" t="s">
        <v>19</v>
      </c>
      <c r="H14" s="8" t="s">
        <v>16</v>
      </c>
      <c r="I14" s="10" t="s">
        <v>14</v>
      </c>
      <c r="J14" s="8" t="s">
        <v>60</v>
      </c>
    </row>
    <row r="15" spans="1:10" ht="36" x14ac:dyDescent="0.25">
      <c r="A15" s="5" t="s">
        <v>43</v>
      </c>
      <c r="B15" s="6" t="s">
        <v>51</v>
      </c>
      <c r="C15" s="6" t="s">
        <v>29</v>
      </c>
      <c r="D15" s="7">
        <v>40000</v>
      </c>
      <c r="E15" s="8" t="s">
        <v>15</v>
      </c>
      <c r="F15" s="8" t="s">
        <v>17</v>
      </c>
      <c r="G15" s="8" t="s">
        <v>34</v>
      </c>
      <c r="H15" s="8" t="s">
        <v>16</v>
      </c>
      <c r="I15" s="10" t="s">
        <v>14</v>
      </c>
      <c r="J15" s="8" t="s">
        <v>60</v>
      </c>
    </row>
    <row r="16" spans="1:10" ht="36" x14ac:dyDescent="0.25">
      <c r="A16" s="5" t="s">
        <v>45</v>
      </c>
      <c r="B16" s="6" t="s">
        <v>52</v>
      </c>
      <c r="C16" s="6" t="s">
        <v>20</v>
      </c>
      <c r="D16" s="7">
        <v>163500</v>
      </c>
      <c r="E16" s="8" t="s">
        <v>15</v>
      </c>
      <c r="F16" s="8" t="s">
        <v>18</v>
      </c>
      <c r="G16" s="9" t="s">
        <v>24</v>
      </c>
      <c r="H16" s="8" t="s">
        <v>44</v>
      </c>
      <c r="I16" s="10" t="s">
        <v>14</v>
      </c>
      <c r="J16" s="8" t="s">
        <v>60</v>
      </c>
    </row>
    <row r="17" spans="1:10" ht="60" x14ac:dyDescent="0.25">
      <c r="A17" s="5" t="s">
        <v>46</v>
      </c>
      <c r="B17" s="6" t="s">
        <v>53</v>
      </c>
      <c r="C17" s="6" t="s">
        <v>30</v>
      </c>
      <c r="D17" s="7">
        <f>3852+22000+11448714+377000+1890950+118477.14</f>
        <v>13860993.140000001</v>
      </c>
      <c r="E17" s="8" t="s">
        <v>15</v>
      </c>
      <c r="F17" s="8" t="s">
        <v>13</v>
      </c>
      <c r="G17" s="9" t="s">
        <v>24</v>
      </c>
      <c r="H17" s="8" t="s">
        <v>33</v>
      </c>
      <c r="I17" s="10" t="s">
        <v>14</v>
      </c>
      <c r="J17" s="8" t="s">
        <v>60</v>
      </c>
    </row>
    <row r="18" spans="1:10" ht="156" x14ac:dyDescent="0.25">
      <c r="A18" s="5" t="s">
        <v>36</v>
      </c>
      <c r="B18" s="6" t="s">
        <v>54</v>
      </c>
      <c r="C18" s="6" t="s">
        <v>25</v>
      </c>
      <c r="D18" s="7">
        <f>42000+53550+(183981.8+4462.95+5235)</f>
        <v>289229.75</v>
      </c>
      <c r="E18" s="8" t="s">
        <v>15</v>
      </c>
      <c r="F18" s="8" t="s">
        <v>13</v>
      </c>
      <c r="G18" s="9" t="s">
        <v>24</v>
      </c>
      <c r="H18" s="8" t="s">
        <v>44</v>
      </c>
      <c r="I18" s="10" t="s">
        <v>14</v>
      </c>
      <c r="J18" s="8" t="s">
        <v>60</v>
      </c>
    </row>
    <row r="19" spans="1:10" ht="84" x14ac:dyDescent="0.25">
      <c r="A19" s="11" t="s">
        <v>37</v>
      </c>
      <c r="B19" s="6" t="s">
        <v>55</v>
      </c>
      <c r="C19" s="5" t="s">
        <v>27</v>
      </c>
      <c r="D19" s="7">
        <f>10290+2998.8+235950+7965</f>
        <v>257203.8</v>
      </c>
      <c r="E19" s="8" t="s">
        <v>15</v>
      </c>
      <c r="F19" s="8" t="s">
        <v>13</v>
      </c>
      <c r="G19" s="9" t="s">
        <v>24</v>
      </c>
      <c r="H19" s="8" t="s">
        <v>44</v>
      </c>
      <c r="I19" s="10" t="s">
        <v>14</v>
      </c>
      <c r="J19" s="8" t="s">
        <v>60</v>
      </c>
    </row>
    <row r="20" spans="1:10" ht="60" x14ac:dyDescent="0.25">
      <c r="A20" s="5" t="s">
        <v>38</v>
      </c>
      <c r="B20" s="6" t="s">
        <v>56</v>
      </c>
      <c r="C20" s="6" t="s">
        <v>26</v>
      </c>
      <c r="D20" s="7">
        <f>92565+418200</f>
        <v>510765</v>
      </c>
      <c r="E20" s="8" t="s">
        <v>15</v>
      </c>
      <c r="F20" s="8" t="s">
        <v>13</v>
      </c>
      <c r="G20" s="9" t="s">
        <v>24</v>
      </c>
      <c r="H20" s="8" t="s">
        <v>44</v>
      </c>
      <c r="I20" s="10" t="s">
        <v>14</v>
      </c>
      <c r="J20" s="8" t="s">
        <v>60</v>
      </c>
    </row>
    <row r="21" spans="1:10" ht="36" x14ac:dyDescent="0.25">
      <c r="A21" s="5" t="s">
        <v>39</v>
      </c>
      <c r="B21" s="6" t="s">
        <v>58</v>
      </c>
      <c r="C21" s="6" t="s">
        <v>31</v>
      </c>
      <c r="D21" s="7">
        <v>325500</v>
      </c>
      <c r="E21" s="8" t="s">
        <v>15</v>
      </c>
      <c r="F21" s="8" t="s">
        <v>13</v>
      </c>
      <c r="G21" s="9" t="s">
        <v>24</v>
      </c>
      <c r="H21" s="8" t="s">
        <v>44</v>
      </c>
      <c r="I21" s="10" t="s">
        <v>14</v>
      </c>
      <c r="J21" s="8" t="s">
        <v>60</v>
      </c>
    </row>
    <row r="22" spans="1:10" ht="36" x14ac:dyDescent="0.25">
      <c r="A22" s="5" t="s">
        <v>40</v>
      </c>
      <c r="B22" s="6" t="s">
        <v>57</v>
      </c>
      <c r="C22" s="6" t="s">
        <v>28</v>
      </c>
      <c r="D22" s="7">
        <f>2563000+256000</f>
        <v>2819000</v>
      </c>
      <c r="E22" s="8" t="s">
        <v>15</v>
      </c>
      <c r="F22" s="8" t="s">
        <v>13</v>
      </c>
      <c r="G22" s="9" t="s">
        <v>24</v>
      </c>
      <c r="H22" s="8" t="s">
        <v>44</v>
      </c>
      <c r="I22" s="10" t="s">
        <v>14</v>
      </c>
      <c r="J22" s="8" t="s">
        <v>60</v>
      </c>
    </row>
    <row r="23" spans="1:10" x14ac:dyDescent="0.25">
      <c r="A23" s="18"/>
      <c r="B23" s="18"/>
      <c r="C23" s="18"/>
    </row>
    <row r="24" spans="1:10" x14ac:dyDescent="0.25">
      <c r="A24" s="18"/>
      <c r="B24" s="18"/>
    </row>
  </sheetData>
  <mergeCells count="13">
    <mergeCell ref="A23:C23"/>
    <mergeCell ref="A24:B24"/>
    <mergeCell ref="A5:J5"/>
    <mergeCell ref="A10:A11"/>
    <mergeCell ref="B10:B11"/>
    <mergeCell ref="C10:C11"/>
    <mergeCell ref="E10:E11"/>
    <mergeCell ref="F10:F11"/>
    <mergeCell ref="G10:G11"/>
    <mergeCell ref="H10:H11"/>
    <mergeCell ref="J10:J11"/>
    <mergeCell ref="A7:J7"/>
    <mergeCell ref="A6:J6"/>
  </mergeCells>
  <pageMargins left="0.66" right="0.3" top="0.47" bottom="0.43" header="0.27" footer="0.3"/>
  <pageSetup paperSize="9" scale="88"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PAAP POR 2014-2020</vt:lpstr>
      <vt:lpstr>'PAAP POR 2014-2020'!Print_Titles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2019-08-27T05:28:17Z</dcterms:modified>
</cp:coreProperties>
</file>