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tabRatio="599" activeTab="1"/>
  </bookViews>
  <sheets>
    <sheet name="PAAP POR 2014-2020_1" sheetId="10" r:id="rId1"/>
    <sheet name="23.09.19_rev2" sheetId="11" r:id="rId2"/>
    <sheet name="19.11.19_rev 3" sheetId="14" r:id="rId3"/>
    <sheet name="10.12.19-rev 4" sheetId="15" r:id="rId4"/>
    <sheet name="11.06.2020-rev 5" sheetId="16" r:id="rId5"/>
  </sheets>
  <definedNames>
    <definedName name="_xlnm.Print_Titles" localSheetId="3">'10.12.19-rev 4'!$23:$24</definedName>
    <definedName name="_xlnm.Print_Titles" localSheetId="4">'11.06.2020-rev 5'!$21:$22</definedName>
    <definedName name="_xlnm.Print_Titles" localSheetId="2">'19.11.19_rev 3'!$23:$24</definedName>
    <definedName name="_xlnm.Print_Titles" localSheetId="1">'23.09.19_rev2'!$21:$22</definedName>
    <definedName name="_xlnm.Print_Titles" localSheetId="0">'PAAP POR 2014-2020_1'!$21:$22</definedName>
  </definedNames>
  <calcPr calcId="162913"/>
</workbook>
</file>

<file path=xl/calcChain.xml><?xml version="1.0" encoding="utf-8"?>
<calcChain xmlns="http://schemas.openxmlformats.org/spreadsheetml/2006/main">
  <c r="D29" i="16" l="1"/>
  <c r="D31" i="16"/>
  <c r="D28" i="16"/>
  <c r="D25" i="16"/>
  <c r="D35" i="15" l="1"/>
  <c r="D31" i="15"/>
  <c r="D30" i="15"/>
  <c r="D27" i="15"/>
  <c r="D35" i="14" l="1"/>
  <c r="D31" i="14"/>
  <c r="D30" i="14"/>
  <c r="D27" i="14"/>
  <c r="D33" i="11" l="1"/>
  <c r="D31" i="11"/>
  <c r="D30" i="11"/>
  <c r="D29" i="11"/>
  <c r="D28" i="11"/>
  <c r="D25" i="11"/>
  <c r="D29" i="10" l="1"/>
  <c r="D30" i="10"/>
  <c r="D31" i="10"/>
  <c r="D33" i="10"/>
  <c r="D25" i="10"/>
  <c r="D28" i="10"/>
</calcChain>
</file>

<file path=xl/sharedStrings.xml><?xml version="1.0" encoding="utf-8"?>
<sst xmlns="http://schemas.openxmlformats.org/spreadsheetml/2006/main" count="616" uniqueCount="120">
  <si>
    <t>Rector,</t>
  </si>
  <si>
    <t>Ec. Mariana ROTARIU</t>
  </si>
  <si>
    <t>Aprob:</t>
  </si>
  <si>
    <t>Prof.univ.dr.ing. Cornel PANAIT</t>
  </si>
  <si>
    <t>Aviz:</t>
  </si>
  <si>
    <t>Ec. Elena GHIȚĂ</t>
  </si>
  <si>
    <t>Contabil Șef,</t>
  </si>
  <si>
    <t>Tipul și obiectul contractului de achiziție publică/acordului-cadru</t>
  </si>
  <si>
    <t>Cod CPV</t>
  </si>
  <si>
    <t>Sursa de finanțare</t>
  </si>
  <si>
    <t>Data (luna) estimată pentru inițierea procedurii</t>
  </si>
  <si>
    <t>Modalitatea de derulare a procedurii de atribuire</t>
  </si>
  <si>
    <t>Persoana responsabilă cu aplicarea procedurii de atribuire</t>
  </si>
  <si>
    <t>Lei, fără TVA</t>
  </si>
  <si>
    <t>online/offline</t>
  </si>
  <si>
    <t>Codul unic de identificare a procedurii de atribuire</t>
  </si>
  <si>
    <t>p. Director General Administrativ,</t>
  </si>
  <si>
    <t>Valoarea estimată a contractului de achiziție publică/ acordului-cadru</t>
  </si>
  <si>
    <t>Nr. 5395/02.08.2019</t>
  </si>
  <si>
    <t>Procedura stabilită/ instrumente specifice pentru derularea procesului de achiziție</t>
  </si>
  <si>
    <t>Data (luna) estimată pentru atribuirea contractului de achiziție publică/ acordului-cadru</t>
  </si>
  <si>
    <t>Licitatie deschisa</t>
  </si>
  <si>
    <t>online</t>
  </si>
  <si>
    <t>proiect</t>
  </si>
  <si>
    <t>aprilie 2020</t>
  </si>
  <si>
    <t>achizitie directa</t>
  </si>
  <si>
    <t>procedura simplificata</t>
  </si>
  <si>
    <t>septembrie 2019</t>
  </si>
  <si>
    <t>71520000-9 Servicii de supraveghere a lucrarilor (Rev.2)</t>
  </si>
  <si>
    <t>71242000-6 Pregatire de proiecte si proiectare, estimare a costurilor (Rev.2)</t>
  </si>
  <si>
    <t>79212100-4 Servicii de auditare financiara (Rev.2)</t>
  </si>
  <si>
    <t>august 2019</t>
  </si>
  <si>
    <t>august 2020</t>
  </si>
  <si>
    <t xml:space="preserve">Lot 1: 30213100-6 Computere portabile (Rev.2)
Lot 2: 30195200-4 Table electronice cu posibilitate de copiere sau accesorii (Rev.2)
Lot 3: 38652120-7 Videoproiectoare (Rev.2)
30237260-9 Suporturi de montare pe perete pentru monitoare (Rev.2) 38653400-1 Ecrane pentru proiectii (Rev.2) </t>
  </si>
  <si>
    <t xml:space="preserve">39153000-9 Mobilier pentru sali de conferinte (Rev.2) 
</t>
  </si>
  <si>
    <t xml:space="preserve"> 
39160000-1 Mobilier scolar (Rev.2)
</t>
  </si>
  <si>
    <t xml:space="preserve">34150000-3 Simulatoare (Rev.2) </t>
  </si>
  <si>
    <t>71621000-7 Servicii de analiza sau consultanta tehnica (Rev.2)</t>
  </si>
  <si>
    <t xml:space="preserve">
45214300-3 Constructie de institutii de invatamant superior (Rev.2)
</t>
  </si>
  <si>
    <t xml:space="preserve">38341000-7 Aparate de masurare a radiatiilor (Rev.2)                                    </t>
  </si>
  <si>
    <t>79341000-6_Servicii de publicitate (Rev.2); 22462000-6 Materiale publicitare (Rev.2)</t>
  </si>
  <si>
    <t>martie 2021</t>
  </si>
  <si>
    <t>februarie 2020</t>
  </si>
  <si>
    <t>2747321_2019_PAAPD1092251</t>
  </si>
  <si>
    <t>2747321_2019_PAAPD1092332</t>
  </si>
  <si>
    <t>2747321_2019_PAAPD1092334</t>
  </si>
  <si>
    <t>2747321_2019_PAAPD1092337</t>
  </si>
  <si>
    <t>2747321_2019_PAAPD1092338</t>
  </si>
  <si>
    <t>2747321_2019_PAAPD1092339</t>
  </si>
  <si>
    <t>2747321_2019_PAAPD1092340</t>
  </si>
  <si>
    <t>2747321_2019_PAAPD1092341</t>
  </si>
  <si>
    <t>2747321_2019_PAAPD1092355</t>
  </si>
  <si>
    <t>februarie 2021</t>
  </si>
  <si>
    <t>2747321_2019_PAAPD1092357</t>
  </si>
  <si>
    <t>2747321_2019_PAAPD1092358</t>
  </si>
  <si>
    <t>Programul Operațional Regional 2014 – 2020, Axa prioritară 10 Îmbunătățirea infrastructurii educaționale,  Prioritate de investiție 10.1 Investițiile în educație, și  formare, inclusiv în formare profesională, pentru dobândirea de competențe și învățare pe tot parcursul vieții prin dezvoltarea infrastructurilor de educație și formare, Obiectiv specific 10.3 Creșterea relevanței  învățământului terțiar universitar în relație cu piața forței de muncă și sectoarele economice competitive</t>
  </si>
  <si>
    <t>Elaborat</t>
  </si>
  <si>
    <t>Șef Serviciu Implementare proiecte,</t>
  </si>
  <si>
    <t>Sef Serviciu achizitii publice</t>
  </si>
  <si>
    <t>ing. Stoian Cristalina</t>
  </si>
  <si>
    <t xml:space="preserve">Audit financiar </t>
  </si>
  <si>
    <t xml:space="preserve">Verificare tehnica de calitate a proiectului tehnic si detaliilor de executie </t>
  </si>
  <si>
    <t xml:space="preserve">Dirigentie de santier </t>
  </si>
  <si>
    <r>
      <rPr>
        <b/>
        <sz val="9"/>
        <rFont val="Calibri"/>
        <family val="2"/>
        <scheme val="minor"/>
      </rPr>
      <t xml:space="preserve">Lucrari de executie </t>
    </r>
    <r>
      <rPr>
        <sz val="9"/>
        <rFont val="Calibri"/>
        <family val="2"/>
        <scheme val="minor"/>
      </rPr>
      <t xml:space="preserve">constructii si instalatii, furnizare si montare utilaje, echipamente tehnologice si functionale, utilitati, organizare de santier, amenajari pentru protectia mediului </t>
    </r>
  </si>
  <si>
    <r>
      <rPr>
        <b/>
        <u/>
        <sz val="9"/>
        <rFont val="Calibri"/>
        <family val="2"/>
        <scheme val="minor"/>
      </rPr>
      <t xml:space="preserve">DOTARI - Echipamente informatice: </t>
    </r>
    <r>
      <rPr>
        <sz val="9"/>
        <rFont val="Calibri"/>
        <family val="2"/>
        <scheme val="minor"/>
      </rPr>
      <t xml:space="preserve">
Lot 1: Laptop cu Windows 10 Pro Preinstalat-15 buc; 
Lot 2: Tabla interactiva YC82-15 buc; 
Lot 3: Videoproiector All-in-One-15 buc + Suport de perete pentru videoproiector-15 buc + ecran de proiectie de perete-15 buc.</t>
    </r>
  </si>
  <si>
    <r>
      <rPr>
        <b/>
        <u/>
        <sz val="9"/>
        <rFont val="Calibri"/>
        <family val="2"/>
        <scheme val="minor"/>
      </rPr>
      <t>DOTARI - Mobilier pentru sali de curs, seminarii si catedre</t>
    </r>
    <r>
      <rPr>
        <sz val="9"/>
        <rFont val="Calibri"/>
        <family val="2"/>
        <scheme val="minor"/>
      </rPr>
      <t xml:space="preserve">
Catedra profesor cu sertare-15 buc
Scaun birou profesor-15 buc
Set mobilier student individual reglabil (pupitru+scaun)-650 buc
Dulap biblioteca fara usi-15 buc</t>
    </r>
  </si>
  <si>
    <r>
      <rPr>
        <b/>
        <u/>
        <sz val="9"/>
        <rFont val="Calibri"/>
        <family val="2"/>
        <scheme val="minor"/>
      </rPr>
      <t>DOTARI -</t>
    </r>
    <r>
      <rPr>
        <u/>
        <sz val="9"/>
        <rFont val="Calibri"/>
        <family val="2"/>
        <scheme val="minor"/>
      </rPr>
      <t xml:space="preserve"> </t>
    </r>
    <r>
      <rPr>
        <b/>
        <u/>
        <sz val="9"/>
        <rFont val="Calibri"/>
        <family val="2"/>
        <scheme val="minor"/>
      </rPr>
      <t>Scaune amfiteatre</t>
    </r>
    <r>
      <rPr>
        <sz val="9"/>
        <rFont val="Calibri"/>
        <family val="2"/>
        <scheme val="minor"/>
      </rPr>
      <t xml:space="preserve">
Scaun amfiteatru tapitat pe structura metalica, cu suport de scris-363 buc
Scaun amfiteatru tapitat din piele pe structura metalica, cu suport de scris-340 buc</t>
    </r>
  </si>
  <si>
    <r>
      <rPr>
        <b/>
        <u/>
        <sz val="9"/>
        <rFont val="Calibri"/>
        <family val="2"/>
        <scheme val="minor"/>
      </rPr>
      <t>DOTARI - S</t>
    </r>
    <r>
      <rPr>
        <b/>
        <sz val="9"/>
        <rFont val="Calibri"/>
        <family val="2"/>
        <scheme val="minor"/>
      </rPr>
      <t>i</t>
    </r>
    <r>
      <rPr>
        <b/>
        <u/>
        <sz val="9"/>
        <rFont val="Calibri"/>
        <family val="2"/>
        <scheme val="minor"/>
      </rPr>
      <t>mulatoare</t>
    </r>
    <r>
      <rPr>
        <sz val="9"/>
        <rFont val="Calibri"/>
        <family val="2"/>
        <scheme val="minor"/>
      </rPr>
      <t xml:space="preserve">
Simulator – Operator-1 set
Simulator Ballast-1 set</t>
    </r>
  </si>
  <si>
    <r>
      <rPr>
        <b/>
        <u/>
        <sz val="9"/>
        <rFont val="Calibri"/>
        <family val="2"/>
        <scheme val="minor"/>
      </rPr>
      <t>DOTARI -</t>
    </r>
    <r>
      <rPr>
        <sz val="9"/>
        <rFont val="Calibri"/>
        <family val="2"/>
        <scheme val="minor"/>
      </rPr>
      <t xml:space="preserve"> Laborator de frecvente foarte inalte - camera anechoica-1 set</t>
    </r>
  </si>
  <si>
    <t>finantata din</t>
  </si>
  <si>
    <t>Stoian C
Ciocoi F
Popescu G</t>
  </si>
  <si>
    <t xml:space="preserve">PROGRAMUL ACHIZIȚIILOR PUBLICE                                                                                                                                                                                                                                                                                     
Investiție „Extindere, reabilitare, modernizare și echipare infrastructură educațională universitară Corp B-Baza Nautică (Sediul Lac Mamaia) str. Cuarțului nr.2, Constanța”, </t>
  </si>
  <si>
    <t>Ing. Emilia MURINEANU</t>
  </si>
  <si>
    <r>
      <rPr>
        <b/>
        <u/>
        <sz val="9"/>
        <color rgb="FF00B050"/>
        <rFont val="Calibri"/>
        <family val="2"/>
        <charset val="238"/>
        <scheme val="minor"/>
      </rPr>
      <t>Informare si publicitate</t>
    </r>
    <r>
      <rPr>
        <sz val="9"/>
        <color rgb="FF00B050"/>
        <rFont val="Calibri"/>
        <family val="2"/>
        <charset val="238"/>
        <scheme val="minor"/>
      </rPr>
      <t>: materiale publicitare - anunt/comunicat presa privind inceperea/finalizarea proiectului, panouri de informare, etichete autocolante</t>
    </r>
  </si>
  <si>
    <r>
      <rPr>
        <b/>
        <u/>
        <sz val="9"/>
        <color rgb="FF00B050"/>
        <rFont val="Calibri"/>
        <family val="2"/>
        <charset val="238"/>
        <scheme val="minor"/>
      </rPr>
      <t>Proiectare</t>
    </r>
    <r>
      <rPr>
        <b/>
        <sz val="9"/>
        <color rgb="FF00B050"/>
        <rFont val="Calibri"/>
        <family val="2"/>
        <charset val="238"/>
        <scheme val="minor"/>
      </rPr>
      <t xml:space="preserve"> -</t>
    </r>
    <r>
      <rPr>
        <sz val="9"/>
        <color rgb="FF00B050"/>
        <rFont val="Calibri"/>
        <family val="2"/>
        <charset val="238"/>
        <scheme val="minor"/>
      </rPr>
      <t xml:space="preserve"> doc tehnica obtinere avize/acorduri+ proiect tehnic si detalii executie+ asistenta tehnica din partea proiectantului</t>
    </r>
  </si>
  <si>
    <t>Stoian C
Popescu G</t>
  </si>
  <si>
    <r>
      <rPr>
        <b/>
        <u/>
        <sz val="9"/>
        <rFont val="Calibri"/>
        <family val="2"/>
        <charset val="238"/>
        <scheme val="minor"/>
      </rPr>
      <t>Informare si publicitate</t>
    </r>
    <r>
      <rPr>
        <sz val="9"/>
        <rFont val="Calibri"/>
        <family val="2"/>
        <charset val="238"/>
        <scheme val="minor"/>
      </rPr>
      <t>: materiale publicitare - anunt/comunicat presa privind inceperea/finalizarea proiectului, panouri de informare, etichete autocolante</t>
    </r>
  </si>
  <si>
    <r>
      <rPr>
        <b/>
        <u/>
        <sz val="9"/>
        <rFont val="Calibri"/>
        <family val="2"/>
        <charset val="238"/>
        <scheme val="minor"/>
      </rPr>
      <t>Proiectare</t>
    </r>
    <r>
      <rPr>
        <b/>
        <sz val="9"/>
        <rFont val="Calibri"/>
        <family val="2"/>
        <charset val="238"/>
        <scheme val="minor"/>
      </rPr>
      <t xml:space="preserve"> -</t>
    </r>
    <r>
      <rPr>
        <sz val="9"/>
        <rFont val="Calibri"/>
        <family val="2"/>
        <charset val="238"/>
        <scheme val="minor"/>
      </rPr>
      <t xml:space="preserve"> doc tehnica obtinere avize/acorduri+ proiect tehnic si detalii executie+ asistenta tehnica din partea proiectantului</t>
    </r>
  </si>
  <si>
    <t>23.08.19</t>
  </si>
  <si>
    <t>10.09.19</t>
  </si>
  <si>
    <t>03.09.19</t>
  </si>
  <si>
    <t>noiembrie 2019</t>
  </si>
  <si>
    <t>ianuarie 2020</t>
  </si>
  <si>
    <t>mai 2020</t>
  </si>
  <si>
    <t>Actualizat la data de 23.09.2019</t>
  </si>
  <si>
    <t>Nr. înregistrare:  6558/23.09.2019</t>
  </si>
  <si>
    <t>principal: 71322000-1 Servicii de proiectare tehnică pentru construcția de lucrări publice (Rev.2)                          secundar: 71356200-0 Servicii de asistență tehnică (Rev.2)</t>
  </si>
  <si>
    <t>decembrie 2020</t>
  </si>
  <si>
    <t>martie 2020</t>
  </si>
  <si>
    <t>Actualizat la data de 19.11.2019</t>
  </si>
  <si>
    <t>Nr. înregistrare: 9578/19.11.2019</t>
  </si>
  <si>
    <t>Aprob</t>
  </si>
  <si>
    <t>Rector</t>
  </si>
  <si>
    <t>Prorector</t>
  </si>
  <si>
    <t>Prof.univ.dr.ing.Violeta-Vali CIUCUR</t>
  </si>
  <si>
    <t>principal: 71322000-1 Servicii de proiectare tehnică pentru construcția de lucrări publice secundar: 71356200-0 Servicii de asistență tehnică</t>
  </si>
  <si>
    <t>decembrie 2019</t>
  </si>
  <si>
    <t>iunie 2020</t>
  </si>
  <si>
    <t>octombrie 2020</t>
  </si>
  <si>
    <t>iunie 2021</t>
  </si>
  <si>
    <t>octombrie 2021</t>
  </si>
  <si>
    <t>ianuarie 2021</t>
  </si>
  <si>
    <t>mai 2021</t>
  </si>
  <si>
    <t xml:space="preserve">Servicii de proiectare si asistenta tehnica pentru ,,Extindere, reabilitare, modernizare și echipare infrastructură educațională universitară Corp B - Baza Nautică (Sediu Lac Mamaia) str. Cuarțului nr.2, Constanța.” </t>
  </si>
  <si>
    <t>Servicii de informare si publicitate</t>
  </si>
  <si>
    <t xml:space="preserve">Servicii audit financiar </t>
  </si>
  <si>
    <t>iulie 2020</t>
  </si>
  <si>
    <t>Verificare tehnică de specialitate/calitate a proiectului tehnic de către verificatori autorizați</t>
  </si>
  <si>
    <t>REV. 4 cu Nr.înregistrare: 10113/10.12.2019</t>
  </si>
  <si>
    <t>REV. 5 cu Nr.înregistrare: _____________________</t>
  </si>
  <si>
    <t>2747321_2020_PAAPD1112559</t>
  </si>
  <si>
    <t>2747321_2020_PAAPD1112571</t>
  </si>
  <si>
    <t>2747321_2020_PAAPD1112581</t>
  </si>
  <si>
    <t>2747321_2020_PAAPD1112587</t>
  </si>
  <si>
    <t>2747321_2020_PAAPD1112594</t>
  </si>
  <si>
    <t>ing. Frandos Narcisa</t>
  </si>
  <si>
    <t>Frandos N</t>
  </si>
  <si>
    <t>septembrie 2020</t>
  </si>
  <si>
    <t>Popescu G</t>
  </si>
  <si>
    <t>Stoian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</si>
</sst>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b/>
      <sz val="9"/>
      <color rgb="FF444444"/>
      <name val="Calibri"/>
      <family val="2"/>
      <scheme val="minor"/>
    </font>
    <font>
      <b/>
      <u/>
      <sz val="9"/>
      <name val="Calibri"/>
      <family val="2"/>
      <scheme val="minor"/>
    </font>
    <font>
      <u/>
      <sz val="9"/>
      <name val="Calibri"/>
      <family val="2"/>
      <scheme val="minor"/>
    </font>
    <font>
      <sz val="10"/>
      <color theme="1"/>
      <name val="Calibri"/>
      <family val="2"/>
      <scheme val="minor"/>
    </font>
    <font>
      <b/>
      <sz val="10"/>
      <color theme="1"/>
      <name val="Calibri"/>
      <family val="2"/>
      <scheme val="minor"/>
    </font>
    <font>
      <sz val="9"/>
      <color rgb="FF00B050"/>
      <name val="Calibri"/>
      <family val="2"/>
      <charset val="238"/>
      <scheme val="minor"/>
    </font>
    <font>
      <b/>
      <u/>
      <sz val="9"/>
      <color rgb="FF00B050"/>
      <name val="Calibri"/>
      <family val="2"/>
      <charset val="238"/>
      <scheme val="minor"/>
    </font>
    <font>
      <b/>
      <sz val="9"/>
      <color rgb="FF00B050"/>
      <name val="Calibri"/>
      <family val="2"/>
      <charset val="238"/>
      <scheme val="minor"/>
    </font>
    <font>
      <sz val="9"/>
      <name val="Calibri"/>
      <family val="2"/>
      <charset val="238"/>
      <scheme val="minor"/>
    </font>
    <font>
      <b/>
      <u/>
      <sz val="9"/>
      <name val="Calibri"/>
      <family val="2"/>
      <charset val="238"/>
      <scheme val="minor"/>
    </font>
    <font>
      <b/>
      <sz val="9"/>
      <name val="Calibri"/>
      <family val="2"/>
      <charset val="238"/>
      <scheme val="minor"/>
    </font>
    <font>
      <sz val="10"/>
      <color theme="1"/>
      <name val="Calibri"/>
      <family val="2"/>
      <charset val="238"/>
      <scheme val="minor"/>
    </font>
    <font>
      <b/>
      <sz val="10"/>
      <color theme="1"/>
      <name val="Calibri"/>
      <family val="2"/>
      <charset val="238"/>
      <scheme val="minor"/>
    </font>
    <font>
      <b/>
      <u/>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3">
    <xf numFmtId="0" fontId="0" fillId="0" borderId="0" xfId="0"/>
    <xf numFmtId="0" fontId="2" fillId="2" borderId="0" xfId="0" applyFont="1" applyFill="1" applyAlignment="1">
      <alignment vertical="center" wrapText="1"/>
    </xf>
    <xf numFmtId="0" fontId="1" fillId="2" borderId="0" xfId="0" applyFont="1" applyFill="1" applyAlignment="1">
      <alignment horizontal="center" vertical="center" wrapText="1"/>
    </xf>
    <xf numFmtId="0" fontId="2" fillId="2" borderId="0" xfId="0" applyFont="1" applyFill="1" applyAlignment="1">
      <alignment horizontal="righ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8" fillId="2" borderId="0" xfId="0" applyFont="1" applyFill="1" applyAlignment="1">
      <alignment vertical="center" wrapText="1"/>
    </xf>
    <xf numFmtId="0" fontId="8" fillId="2" borderId="0" xfId="0" applyFont="1" applyFill="1" applyBorder="1" applyAlignment="1">
      <alignment vertical="center" wrapText="1"/>
    </xf>
    <xf numFmtId="0" fontId="8" fillId="2" borderId="0" xfId="0" applyFont="1" applyFill="1" applyAlignment="1">
      <alignment horizontal="left" vertical="center" wrapText="1"/>
    </xf>
    <xf numFmtId="0" fontId="8" fillId="0" borderId="0" xfId="0" applyFont="1" applyAlignment="1">
      <alignment horizontal="left" vertical="center"/>
    </xf>
    <xf numFmtId="0" fontId="9" fillId="2" borderId="0" xfId="0" applyFont="1" applyFill="1" applyAlignment="1">
      <alignment vertical="center" wrapText="1"/>
    </xf>
    <xf numFmtId="0" fontId="10" fillId="2" borderId="1" xfId="0" applyFont="1" applyFill="1" applyBorder="1" applyAlignment="1">
      <alignment horizontal="left" vertical="center" wrapText="1"/>
    </xf>
    <xf numFmtId="0" fontId="2" fillId="2" borderId="0" xfId="0" applyFont="1" applyFill="1" applyAlignment="1">
      <alignment vertical="center" wrapText="1"/>
    </xf>
    <xf numFmtId="0" fontId="8" fillId="2" borderId="0" xfId="0" applyFont="1" applyFill="1" applyAlignment="1">
      <alignment vertical="center" wrapText="1"/>
    </xf>
    <xf numFmtId="0" fontId="1"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9" fillId="2" borderId="0" xfId="0" applyFont="1" applyFill="1" applyAlignment="1">
      <alignment vertical="center" wrapText="1"/>
    </xf>
    <xf numFmtId="0" fontId="13"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16" fillId="2" borderId="0" xfId="0" applyFont="1" applyFill="1" applyAlignment="1">
      <alignment vertical="center" wrapText="1"/>
    </xf>
    <xf numFmtId="0" fontId="17" fillId="2" borderId="0" xfId="0" applyFont="1" applyFill="1" applyAlignment="1">
      <alignment vertical="center" wrapText="1"/>
    </xf>
    <xf numFmtId="0" fontId="8" fillId="2" borderId="0" xfId="0" applyFont="1" applyFill="1" applyAlignment="1">
      <alignment horizontal="left" vertical="center" wrapText="1"/>
    </xf>
    <xf numFmtId="0" fontId="9" fillId="2" borderId="0" xfId="0" applyFont="1" applyFill="1" applyAlignment="1">
      <alignment vertical="center" wrapText="1"/>
    </xf>
    <xf numFmtId="0" fontId="8" fillId="2" borderId="0" xfId="0" applyFont="1" applyFill="1" applyAlignment="1">
      <alignment vertical="center" wrapText="1"/>
    </xf>
    <xf numFmtId="0" fontId="1" fillId="2" borderId="1" xfId="0" applyFont="1" applyFill="1" applyBorder="1" applyAlignment="1">
      <alignment horizontal="center" vertical="center" wrapText="1"/>
    </xf>
    <xf numFmtId="0" fontId="2" fillId="2" borderId="0" xfId="0" applyFont="1" applyFill="1" applyAlignment="1">
      <alignment vertical="center" wrapText="1"/>
    </xf>
    <xf numFmtId="0" fontId="2" fillId="2" borderId="4" xfId="0" applyFont="1" applyFill="1" applyBorder="1" applyAlignment="1">
      <alignment vertical="center" wrapText="1"/>
    </xf>
    <xf numFmtId="4" fontId="3"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2" fillId="2" borderId="2" xfId="0" applyFont="1" applyFill="1" applyBorder="1" applyAlignment="1">
      <alignment vertical="center" wrapText="1"/>
    </xf>
    <xf numFmtId="0" fontId="3" fillId="2" borderId="2" xfId="0" applyFont="1" applyFill="1" applyBorder="1" applyAlignment="1">
      <alignment horizontal="left" vertical="center" wrapText="1"/>
    </xf>
    <xf numFmtId="0" fontId="2" fillId="2" borderId="5" xfId="0" applyFont="1" applyFill="1" applyBorder="1" applyAlignment="1">
      <alignment vertical="center" wrapText="1"/>
    </xf>
    <xf numFmtId="4" fontId="3"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2" borderId="0" xfId="0" applyFont="1" applyFill="1" applyAlignment="1">
      <alignment horizontal="left" vertical="center" wrapText="1"/>
    </xf>
    <xf numFmtId="0" fontId="9" fillId="2" borderId="0" xfId="0" applyFont="1" applyFill="1" applyAlignment="1">
      <alignment vertical="center" wrapText="1"/>
    </xf>
    <xf numFmtId="0" fontId="8" fillId="2" borderId="0" xfId="0" applyFont="1" applyFill="1" applyAlignment="1">
      <alignment vertical="center" wrapText="1"/>
    </xf>
    <xf numFmtId="0" fontId="1" fillId="2" borderId="1" xfId="0" applyFont="1" applyFill="1" applyBorder="1" applyAlignment="1">
      <alignment horizontal="center" vertical="center" wrapText="1"/>
    </xf>
    <xf numFmtId="0" fontId="2" fillId="2" borderId="0" xfId="0" applyFont="1" applyFill="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8" fillId="2" borderId="0" xfId="0" applyFont="1" applyFill="1" applyAlignment="1">
      <alignment vertical="center" wrapText="1"/>
    </xf>
    <xf numFmtId="0" fontId="1"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9" fillId="2" borderId="0" xfId="0" applyFont="1" applyFill="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9" fontId="2" fillId="2" borderId="0" xfId="0" applyNumberFormat="1" applyFont="1" applyFill="1" applyAlignment="1">
      <alignment vertical="center" wrapText="1"/>
    </xf>
    <xf numFmtId="49" fontId="8" fillId="2" borderId="0" xfId="0" applyNumberFormat="1" applyFont="1" applyFill="1" applyAlignment="1">
      <alignment vertical="center" wrapText="1"/>
    </xf>
    <xf numFmtId="49" fontId="1" fillId="2" borderId="0" xfId="0" applyNumberFormat="1" applyFont="1" applyFill="1" applyAlignment="1">
      <alignment horizontal="center" vertical="center" wrapText="1"/>
    </xf>
    <xf numFmtId="0" fontId="18" fillId="2" borderId="0" xfId="0" applyFont="1" applyFill="1" applyAlignment="1">
      <alignment vertical="center" wrapText="1"/>
    </xf>
    <xf numFmtId="0" fontId="8" fillId="2" borderId="0" xfId="0" applyFont="1" applyFill="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Alignment="1">
      <alignment horizontal="left" vertical="center" wrapText="1"/>
    </xf>
    <xf numFmtId="0" fontId="9" fillId="2" borderId="0" xfId="0" applyFont="1" applyFill="1" applyAlignment="1">
      <alignment horizontal="center" vertical="center" wrapText="1"/>
    </xf>
    <xf numFmtId="0" fontId="9" fillId="2" borderId="0" xfId="0" applyFont="1" applyFill="1" applyAlignment="1">
      <alignment vertical="center" wrapText="1"/>
    </xf>
    <xf numFmtId="0" fontId="8" fillId="2" borderId="0" xfId="0" applyFont="1" applyFill="1" applyAlignment="1">
      <alignmen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007635"/>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27" workbookViewId="0">
      <selection activeCell="C28" sqref="C28"/>
    </sheetView>
  </sheetViews>
  <sheetFormatPr defaultRowHeight="12" x14ac:dyDescent="0.25"/>
  <cols>
    <col min="1" max="1" width="12.42578125" style="1" customWidth="1"/>
    <col min="2" max="2" width="39.85546875" style="1" customWidth="1"/>
    <col min="3" max="3" width="24" style="1" customWidth="1"/>
    <col min="4" max="4" width="15.42578125" style="1" bestFit="1" customWidth="1"/>
    <col min="5" max="5" width="7.42578125" style="1" bestFit="1" customWidth="1"/>
    <col min="6" max="6" width="10.140625" style="1" customWidth="1"/>
    <col min="7" max="7" width="10.42578125" style="1" customWidth="1"/>
    <col min="8" max="8" width="11.7109375" style="1" customWidth="1"/>
    <col min="9" max="9" width="10.5703125" style="1" bestFit="1" customWidth="1"/>
    <col min="10" max="10" width="13.85546875" style="1" customWidth="1"/>
    <col min="11" max="16384" width="9.140625" style="1"/>
  </cols>
  <sheetData>
    <row r="1" spans="1:10" ht="12.75" x14ac:dyDescent="0.25">
      <c r="B1" s="16" t="s">
        <v>18</v>
      </c>
    </row>
    <row r="2" spans="1:10" s="12" customFormat="1" ht="13.5" customHeight="1" x14ac:dyDescent="0.25">
      <c r="H2" s="78" t="s">
        <v>2</v>
      </c>
      <c r="I2" s="78"/>
      <c r="J2" s="78"/>
    </row>
    <row r="3" spans="1:10" s="12" customFormat="1" ht="13.5" customHeight="1" x14ac:dyDescent="0.25">
      <c r="D3" s="13"/>
      <c r="H3" s="78" t="s">
        <v>0</v>
      </c>
      <c r="I3" s="78"/>
      <c r="J3" s="78"/>
    </row>
    <row r="4" spans="1:10" s="12" customFormat="1" ht="13.5" customHeight="1" x14ac:dyDescent="0.25">
      <c r="H4" s="78" t="s">
        <v>3</v>
      </c>
      <c r="I4" s="78"/>
      <c r="J4" s="78"/>
    </row>
    <row r="5" spans="1:10" s="12" customFormat="1" ht="13.5" customHeight="1" x14ac:dyDescent="0.25">
      <c r="B5" s="79" t="s">
        <v>4</v>
      </c>
      <c r="C5" s="79"/>
    </row>
    <row r="6" spans="1:10" s="12" customFormat="1" ht="12.75" customHeight="1" x14ac:dyDescent="0.25">
      <c r="B6" s="77" t="s">
        <v>16</v>
      </c>
      <c r="C6" s="77"/>
      <c r="D6" s="77"/>
    </row>
    <row r="7" spans="1:10" s="12" customFormat="1" ht="14.25" customHeight="1" x14ac:dyDescent="0.25">
      <c r="B7" s="77" t="s">
        <v>5</v>
      </c>
      <c r="C7" s="77"/>
      <c r="D7" s="77"/>
    </row>
    <row r="8" spans="1:10" s="12" customFormat="1" ht="12.75" x14ac:dyDescent="0.25">
      <c r="B8" s="14"/>
      <c r="C8" s="14"/>
      <c r="D8" s="14"/>
    </row>
    <row r="9" spans="1:10" s="12" customFormat="1" ht="12.75" x14ac:dyDescent="0.25"/>
    <row r="10" spans="1:10" s="12" customFormat="1" ht="13.5" customHeight="1" x14ac:dyDescent="0.25">
      <c r="B10" s="12" t="s">
        <v>6</v>
      </c>
    </row>
    <row r="11" spans="1:10" s="12" customFormat="1" ht="13.5" customHeight="1" x14ac:dyDescent="0.25">
      <c r="B11" s="80" t="s">
        <v>1</v>
      </c>
      <c r="C11" s="80"/>
    </row>
    <row r="12" spans="1:10" s="12" customFormat="1" ht="23.25" customHeight="1" x14ac:dyDescent="0.25"/>
    <row r="13" spans="1:10" s="12" customFormat="1" ht="11.25" customHeight="1" x14ac:dyDescent="0.25">
      <c r="B13" s="15" t="s">
        <v>57</v>
      </c>
    </row>
    <row r="14" spans="1:10" s="12" customFormat="1" ht="13.5" customHeight="1" x14ac:dyDescent="0.25">
      <c r="B14" s="15" t="s">
        <v>72</v>
      </c>
    </row>
    <row r="15" spans="1:10" s="12" customFormat="1" ht="12.75" x14ac:dyDescent="0.25">
      <c r="B15" s="16"/>
      <c r="C15" s="16"/>
    </row>
    <row r="16" spans="1:10" s="12" customFormat="1" ht="30" customHeight="1" x14ac:dyDescent="0.25">
      <c r="A16" s="78" t="s">
        <v>71</v>
      </c>
      <c r="B16" s="78"/>
      <c r="C16" s="78"/>
      <c r="D16" s="78"/>
      <c r="E16" s="78"/>
      <c r="F16" s="78"/>
      <c r="G16" s="78"/>
      <c r="H16" s="78"/>
      <c r="I16" s="78"/>
      <c r="J16" s="78"/>
    </row>
    <row r="17" spans="1:10" s="12" customFormat="1" ht="12.75" x14ac:dyDescent="0.25">
      <c r="A17" s="78" t="s">
        <v>69</v>
      </c>
      <c r="B17" s="78"/>
      <c r="C17" s="78"/>
      <c r="D17" s="78"/>
      <c r="E17" s="78"/>
      <c r="F17" s="78"/>
      <c r="G17" s="78"/>
      <c r="H17" s="78"/>
      <c r="I17" s="78"/>
      <c r="J17" s="78"/>
    </row>
    <row r="18" spans="1:10" s="12" customFormat="1" ht="45" customHeight="1" x14ac:dyDescent="0.25">
      <c r="A18" s="78" t="s">
        <v>55</v>
      </c>
      <c r="B18" s="78"/>
      <c r="C18" s="78"/>
      <c r="D18" s="78"/>
      <c r="E18" s="78"/>
      <c r="F18" s="78"/>
      <c r="G18" s="78"/>
      <c r="H18" s="78"/>
      <c r="I18" s="78"/>
      <c r="J18" s="78"/>
    </row>
    <row r="19" spans="1:10" x14ac:dyDescent="0.25">
      <c r="A19" s="2"/>
      <c r="B19" s="2"/>
      <c r="C19" s="2"/>
      <c r="D19" s="2"/>
      <c r="E19" s="2"/>
      <c r="F19" s="2"/>
      <c r="G19" s="2"/>
      <c r="H19" s="2"/>
      <c r="I19" s="2"/>
      <c r="J19" s="2"/>
    </row>
    <row r="20" spans="1:10" x14ac:dyDescent="0.25">
      <c r="J20" s="3"/>
    </row>
    <row r="21" spans="1:10" ht="48" x14ac:dyDescent="0.25">
      <c r="A21" s="81" t="s">
        <v>15</v>
      </c>
      <c r="B21" s="81" t="s">
        <v>7</v>
      </c>
      <c r="C21" s="81" t="s">
        <v>8</v>
      </c>
      <c r="D21" s="4" t="s">
        <v>17</v>
      </c>
      <c r="E21" s="81" t="s">
        <v>9</v>
      </c>
      <c r="F21" s="81" t="s">
        <v>19</v>
      </c>
      <c r="G21" s="81" t="s">
        <v>10</v>
      </c>
      <c r="H21" s="81" t="s">
        <v>20</v>
      </c>
      <c r="I21" s="4" t="s">
        <v>11</v>
      </c>
      <c r="J21" s="81" t="s">
        <v>12</v>
      </c>
    </row>
    <row r="22" spans="1:10" ht="51" customHeight="1" x14ac:dyDescent="0.25">
      <c r="A22" s="81"/>
      <c r="B22" s="81"/>
      <c r="C22" s="81"/>
      <c r="D22" s="4" t="s">
        <v>13</v>
      </c>
      <c r="E22" s="81"/>
      <c r="F22" s="81"/>
      <c r="G22" s="81"/>
      <c r="H22" s="81"/>
      <c r="I22" s="4" t="s">
        <v>14</v>
      </c>
      <c r="J22" s="81"/>
    </row>
    <row r="23" spans="1:10" ht="36" x14ac:dyDescent="0.25">
      <c r="A23" s="5" t="s">
        <v>49</v>
      </c>
      <c r="B23" s="17" t="s">
        <v>60</v>
      </c>
      <c r="C23" s="6" t="s">
        <v>30</v>
      </c>
      <c r="D23" s="7">
        <v>20000</v>
      </c>
      <c r="E23" s="8" t="s">
        <v>23</v>
      </c>
      <c r="F23" s="8" t="s">
        <v>25</v>
      </c>
      <c r="G23" s="9" t="s">
        <v>31</v>
      </c>
      <c r="H23" s="9" t="s">
        <v>27</v>
      </c>
      <c r="I23" s="10" t="s">
        <v>22</v>
      </c>
      <c r="J23" s="8" t="s">
        <v>70</v>
      </c>
    </row>
    <row r="24" spans="1:10" ht="48" x14ac:dyDescent="0.25">
      <c r="A24" s="5" t="s">
        <v>50</v>
      </c>
      <c r="B24" s="17" t="s">
        <v>73</v>
      </c>
      <c r="C24" s="6" t="s">
        <v>40</v>
      </c>
      <c r="D24" s="7">
        <v>16000</v>
      </c>
      <c r="E24" s="8" t="s">
        <v>23</v>
      </c>
      <c r="F24" s="8" t="s">
        <v>25</v>
      </c>
      <c r="G24" s="9" t="s">
        <v>31</v>
      </c>
      <c r="H24" s="9" t="s">
        <v>27</v>
      </c>
      <c r="I24" s="10" t="s">
        <v>22</v>
      </c>
      <c r="J24" s="8" t="s">
        <v>70</v>
      </c>
    </row>
    <row r="25" spans="1:10" ht="36" x14ac:dyDescent="0.25">
      <c r="A25" s="5" t="s">
        <v>43</v>
      </c>
      <c r="B25" s="17" t="s">
        <v>74</v>
      </c>
      <c r="C25" s="6" t="s">
        <v>29</v>
      </c>
      <c r="D25" s="7">
        <f>8000+322000+37000</f>
        <v>367000</v>
      </c>
      <c r="E25" s="8" t="s">
        <v>23</v>
      </c>
      <c r="F25" s="8" t="s">
        <v>21</v>
      </c>
      <c r="G25" s="8" t="s">
        <v>27</v>
      </c>
      <c r="H25" s="8" t="s">
        <v>24</v>
      </c>
      <c r="I25" s="10" t="s">
        <v>22</v>
      </c>
      <c r="J25" s="8" t="s">
        <v>70</v>
      </c>
    </row>
    <row r="26" spans="1:10" ht="36" x14ac:dyDescent="0.25">
      <c r="A26" s="5" t="s">
        <v>51</v>
      </c>
      <c r="B26" s="6" t="s">
        <v>61</v>
      </c>
      <c r="C26" s="6" t="s">
        <v>37</v>
      </c>
      <c r="D26" s="7">
        <v>40000</v>
      </c>
      <c r="E26" s="8" t="s">
        <v>23</v>
      </c>
      <c r="F26" s="8" t="s">
        <v>25</v>
      </c>
      <c r="G26" s="8" t="s">
        <v>42</v>
      </c>
      <c r="H26" s="8" t="s">
        <v>24</v>
      </c>
      <c r="I26" s="10" t="s">
        <v>22</v>
      </c>
      <c r="J26" s="8" t="s">
        <v>70</v>
      </c>
    </row>
    <row r="27" spans="1:10" ht="36" x14ac:dyDescent="0.25">
      <c r="A27" s="5" t="s">
        <v>53</v>
      </c>
      <c r="B27" s="6" t="s">
        <v>62</v>
      </c>
      <c r="C27" s="6" t="s">
        <v>28</v>
      </c>
      <c r="D27" s="7">
        <v>163500</v>
      </c>
      <c r="E27" s="8" t="s">
        <v>23</v>
      </c>
      <c r="F27" s="8" t="s">
        <v>26</v>
      </c>
      <c r="G27" s="9" t="s">
        <v>32</v>
      </c>
      <c r="H27" s="8" t="s">
        <v>52</v>
      </c>
      <c r="I27" s="10" t="s">
        <v>22</v>
      </c>
      <c r="J27" s="8" t="s">
        <v>70</v>
      </c>
    </row>
    <row r="28" spans="1:10" ht="60" x14ac:dyDescent="0.25">
      <c r="A28" s="5" t="s">
        <v>54</v>
      </c>
      <c r="B28" s="6" t="s">
        <v>63</v>
      </c>
      <c r="C28" s="6" t="s">
        <v>38</v>
      </c>
      <c r="D28" s="7">
        <f>3852+22000+11448714+377000+1890950+118477.14</f>
        <v>13860993.140000001</v>
      </c>
      <c r="E28" s="8" t="s">
        <v>23</v>
      </c>
      <c r="F28" s="8" t="s">
        <v>21</v>
      </c>
      <c r="G28" s="9" t="s">
        <v>32</v>
      </c>
      <c r="H28" s="8" t="s">
        <v>41</v>
      </c>
      <c r="I28" s="10" t="s">
        <v>22</v>
      </c>
      <c r="J28" s="8" t="s">
        <v>70</v>
      </c>
    </row>
    <row r="29" spans="1:10" ht="156" x14ac:dyDescent="0.25">
      <c r="A29" s="5" t="s">
        <v>44</v>
      </c>
      <c r="B29" s="6" t="s">
        <v>64</v>
      </c>
      <c r="C29" s="6" t="s">
        <v>33</v>
      </c>
      <c r="D29" s="7">
        <f>42000+53550+(183981.8+4462.95+5235)</f>
        <v>289229.75</v>
      </c>
      <c r="E29" s="8" t="s">
        <v>23</v>
      </c>
      <c r="F29" s="8" t="s">
        <v>21</v>
      </c>
      <c r="G29" s="9" t="s">
        <v>32</v>
      </c>
      <c r="H29" s="8" t="s">
        <v>52</v>
      </c>
      <c r="I29" s="10" t="s">
        <v>22</v>
      </c>
      <c r="J29" s="8" t="s">
        <v>70</v>
      </c>
    </row>
    <row r="30" spans="1:10" ht="84" x14ac:dyDescent="0.25">
      <c r="A30" s="11" t="s">
        <v>45</v>
      </c>
      <c r="B30" s="6" t="s">
        <v>65</v>
      </c>
      <c r="C30" s="5" t="s">
        <v>35</v>
      </c>
      <c r="D30" s="7">
        <f>10290+2998.8+235950+7965</f>
        <v>257203.8</v>
      </c>
      <c r="E30" s="8" t="s">
        <v>23</v>
      </c>
      <c r="F30" s="8" t="s">
        <v>21</v>
      </c>
      <c r="G30" s="9" t="s">
        <v>32</v>
      </c>
      <c r="H30" s="8" t="s">
        <v>52</v>
      </c>
      <c r="I30" s="10" t="s">
        <v>22</v>
      </c>
      <c r="J30" s="8" t="s">
        <v>70</v>
      </c>
    </row>
    <row r="31" spans="1:10" ht="60" x14ac:dyDescent="0.25">
      <c r="A31" s="5" t="s">
        <v>46</v>
      </c>
      <c r="B31" s="6" t="s">
        <v>66</v>
      </c>
      <c r="C31" s="6" t="s">
        <v>34</v>
      </c>
      <c r="D31" s="7">
        <f>92565+418200</f>
        <v>510765</v>
      </c>
      <c r="E31" s="8" t="s">
        <v>23</v>
      </c>
      <c r="F31" s="8" t="s">
        <v>21</v>
      </c>
      <c r="G31" s="9" t="s">
        <v>32</v>
      </c>
      <c r="H31" s="8" t="s">
        <v>52</v>
      </c>
      <c r="I31" s="10" t="s">
        <v>22</v>
      </c>
      <c r="J31" s="8" t="s">
        <v>70</v>
      </c>
    </row>
    <row r="32" spans="1:10" ht="36" x14ac:dyDescent="0.25">
      <c r="A32" s="5" t="s">
        <v>47</v>
      </c>
      <c r="B32" s="6" t="s">
        <v>68</v>
      </c>
      <c r="C32" s="6" t="s">
        <v>39</v>
      </c>
      <c r="D32" s="7">
        <v>325500</v>
      </c>
      <c r="E32" s="8" t="s">
        <v>23</v>
      </c>
      <c r="F32" s="8" t="s">
        <v>21</v>
      </c>
      <c r="G32" s="9" t="s">
        <v>32</v>
      </c>
      <c r="H32" s="8" t="s">
        <v>52</v>
      </c>
      <c r="I32" s="10" t="s">
        <v>22</v>
      </c>
      <c r="J32" s="8" t="s">
        <v>70</v>
      </c>
    </row>
    <row r="33" spans="1:10" ht="36" x14ac:dyDescent="0.25">
      <c r="A33" s="5" t="s">
        <v>48</v>
      </c>
      <c r="B33" s="6" t="s">
        <v>67</v>
      </c>
      <c r="C33" s="6" t="s">
        <v>36</v>
      </c>
      <c r="D33" s="7">
        <f>2563000+256000</f>
        <v>2819000</v>
      </c>
      <c r="E33" s="8" t="s">
        <v>23</v>
      </c>
      <c r="F33" s="8" t="s">
        <v>21</v>
      </c>
      <c r="G33" s="9" t="s">
        <v>32</v>
      </c>
      <c r="H33" s="8" t="s">
        <v>52</v>
      </c>
      <c r="I33" s="10" t="s">
        <v>22</v>
      </c>
      <c r="J33" s="8" t="s">
        <v>70</v>
      </c>
    </row>
    <row r="34" spans="1:10" x14ac:dyDescent="0.25">
      <c r="A34" s="83"/>
      <c r="B34" s="83"/>
      <c r="C34" s="83"/>
    </row>
    <row r="35" spans="1:10" x14ac:dyDescent="0.25">
      <c r="A35" s="83"/>
      <c r="B35" s="83"/>
    </row>
    <row r="36" spans="1:10" ht="18" customHeight="1" x14ac:dyDescent="0.25">
      <c r="A36" s="82" t="s">
        <v>56</v>
      </c>
      <c r="B36" s="82"/>
      <c r="C36" s="82"/>
      <c r="D36" s="82"/>
      <c r="E36" s="82"/>
      <c r="F36" s="82"/>
      <c r="G36" s="82"/>
      <c r="H36" s="82"/>
      <c r="I36" s="82"/>
      <c r="J36" s="82"/>
    </row>
    <row r="37" spans="1:10" ht="14.25" customHeight="1" x14ac:dyDescent="0.25">
      <c r="A37" s="82" t="s">
        <v>58</v>
      </c>
      <c r="B37" s="82"/>
      <c r="C37" s="82"/>
      <c r="D37" s="82"/>
      <c r="E37" s="82"/>
      <c r="F37" s="82"/>
      <c r="G37" s="82"/>
      <c r="H37" s="82"/>
      <c r="I37" s="82"/>
      <c r="J37" s="82"/>
    </row>
    <row r="38" spans="1:10" ht="15" customHeight="1" x14ac:dyDescent="0.25">
      <c r="A38" s="82" t="s">
        <v>59</v>
      </c>
      <c r="B38" s="82"/>
      <c r="C38" s="82"/>
      <c r="D38" s="82"/>
      <c r="E38" s="82"/>
      <c r="F38" s="82"/>
      <c r="G38" s="82"/>
      <c r="H38" s="82"/>
      <c r="I38" s="82"/>
      <c r="J38" s="82"/>
    </row>
  </sheetData>
  <mergeCells count="23">
    <mergeCell ref="A37:J37"/>
    <mergeCell ref="A36:J36"/>
    <mergeCell ref="A38:J38"/>
    <mergeCell ref="A34:C34"/>
    <mergeCell ref="A35:B35"/>
    <mergeCell ref="B11:C11"/>
    <mergeCell ref="A16:J16"/>
    <mergeCell ref="A21:A22"/>
    <mergeCell ref="B21:B22"/>
    <mergeCell ref="C21:C22"/>
    <mergeCell ref="E21:E22"/>
    <mergeCell ref="F21:F22"/>
    <mergeCell ref="G21:G22"/>
    <mergeCell ref="H21:H22"/>
    <mergeCell ref="J21:J22"/>
    <mergeCell ref="A18:J18"/>
    <mergeCell ref="A17:J17"/>
    <mergeCell ref="B7:D7"/>
    <mergeCell ref="H2:J2"/>
    <mergeCell ref="H3:J3"/>
    <mergeCell ref="H4:J4"/>
    <mergeCell ref="B5:C5"/>
    <mergeCell ref="B6:D6"/>
  </mergeCells>
  <pageMargins left="0.66" right="0.3" top="0.47" bottom="0.43" header="0.27" footer="0.3"/>
  <pageSetup paperSize="9" scale="88" fitToHeight="0"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workbookViewId="0">
      <selection activeCell="M16" sqref="M16"/>
    </sheetView>
  </sheetViews>
  <sheetFormatPr defaultRowHeight="12" x14ac:dyDescent="0.25"/>
  <cols>
    <col min="1" max="1" width="12.42578125" style="18" customWidth="1"/>
    <col min="2" max="2" width="50.140625" style="18" customWidth="1"/>
    <col min="3" max="3" width="24" style="18" customWidth="1"/>
    <col min="4" max="4" width="15.42578125" style="18" bestFit="1" customWidth="1"/>
    <col min="5" max="5" width="7.42578125" style="18" bestFit="1" customWidth="1"/>
    <col min="6" max="6" width="10.140625" style="18" customWidth="1"/>
    <col min="7" max="7" width="10.42578125" style="18" customWidth="1"/>
    <col min="8" max="8" width="11.7109375" style="18" customWidth="1"/>
    <col min="9" max="9" width="10.5703125" style="18" bestFit="1" customWidth="1"/>
    <col min="10" max="10" width="13.85546875" style="18" customWidth="1"/>
    <col min="11" max="16384" width="9.140625" style="18"/>
  </cols>
  <sheetData>
    <row r="1" spans="1:10" ht="20.25" customHeight="1" x14ac:dyDescent="0.25">
      <c r="B1" s="25" t="s">
        <v>84</v>
      </c>
    </row>
    <row r="2" spans="1:10" s="19" customFormat="1" ht="13.5" customHeight="1" x14ac:dyDescent="0.25">
      <c r="B2" s="26" t="s">
        <v>85</v>
      </c>
      <c r="H2" s="78" t="s">
        <v>2</v>
      </c>
      <c r="I2" s="78"/>
      <c r="J2" s="78"/>
    </row>
    <row r="3" spans="1:10" s="19" customFormat="1" ht="13.5" customHeight="1" x14ac:dyDescent="0.25">
      <c r="D3" s="13"/>
      <c r="H3" s="78" t="s">
        <v>0</v>
      </c>
      <c r="I3" s="78"/>
      <c r="J3" s="78"/>
    </row>
    <row r="4" spans="1:10" s="19" customFormat="1" ht="13.5" customHeight="1" x14ac:dyDescent="0.25">
      <c r="H4" s="78" t="s">
        <v>3</v>
      </c>
      <c r="I4" s="78"/>
      <c r="J4" s="78"/>
    </row>
    <row r="5" spans="1:10" s="19" customFormat="1" ht="13.5" customHeight="1" x14ac:dyDescent="0.25">
      <c r="B5" s="79" t="s">
        <v>4</v>
      </c>
      <c r="C5" s="79"/>
    </row>
    <row r="6" spans="1:10" s="19" customFormat="1" ht="12.75" customHeight="1" x14ac:dyDescent="0.25">
      <c r="B6" s="77" t="s">
        <v>16</v>
      </c>
      <c r="C6" s="77"/>
      <c r="D6" s="77"/>
    </row>
    <row r="7" spans="1:10" s="19" customFormat="1" ht="14.25" customHeight="1" x14ac:dyDescent="0.25">
      <c r="B7" s="77" t="s">
        <v>5</v>
      </c>
      <c r="C7" s="77"/>
      <c r="D7" s="77"/>
    </row>
    <row r="8" spans="1:10" s="19" customFormat="1" ht="12.75" x14ac:dyDescent="0.25">
      <c r="B8" s="21"/>
      <c r="C8" s="21"/>
      <c r="D8" s="21"/>
    </row>
    <row r="9" spans="1:10" s="19" customFormat="1" ht="12.75" x14ac:dyDescent="0.25"/>
    <row r="10" spans="1:10" s="19" customFormat="1" ht="13.5" customHeight="1" x14ac:dyDescent="0.25">
      <c r="B10" s="19" t="s">
        <v>6</v>
      </c>
    </row>
    <row r="11" spans="1:10" s="19" customFormat="1" ht="13.5" customHeight="1" x14ac:dyDescent="0.25">
      <c r="B11" s="80" t="s">
        <v>1</v>
      </c>
      <c r="C11" s="80"/>
    </row>
    <row r="12" spans="1:10" s="19" customFormat="1" ht="23.25" customHeight="1" x14ac:dyDescent="0.25"/>
    <row r="13" spans="1:10" s="19" customFormat="1" ht="11.25" customHeight="1" x14ac:dyDescent="0.25">
      <c r="B13" s="15" t="s">
        <v>57</v>
      </c>
    </row>
    <row r="14" spans="1:10" s="19" customFormat="1" ht="13.5" customHeight="1" x14ac:dyDescent="0.25">
      <c r="B14" s="15" t="s">
        <v>72</v>
      </c>
    </row>
    <row r="15" spans="1:10" s="19" customFormat="1" ht="12.75" x14ac:dyDescent="0.25">
      <c r="B15" s="22"/>
      <c r="C15" s="22"/>
    </row>
    <row r="16" spans="1:10" s="19" customFormat="1" ht="30" customHeight="1" x14ac:dyDescent="0.25">
      <c r="A16" s="78" t="s">
        <v>71</v>
      </c>
      <c r="B16" s="78"/>
      <c r="C16" s="78"/>
      <c r="D16" s="78"/>
      <c r="E16" s="78"/>
      <c r="F16" s="78"/>
      <c r="G16" s="78"/>
      <c r="H16" s="78"/>
      <c r="I16" s="78"/>
      <c r="J16" s="78"/>
    </row>
    <row r="17" spans="1:10" s="19" customFormat="1" ht="12.75" x14ac:dyDescent="0.25">
      <c r="A17" s="78" t="s">
        <v>69</v>
      </c>
      <c r="B17" s="78"/>
      <c r="C17" s="78"/>
      <c r="D17" s="78"/>
      <c r="E17" s="78"/>
      <c r="F17" s="78"/>
      <c r="G17" s="78"/>
      <c r="H17" s="78"/>
      <c r="I17" s="78"/>
      <c r="J17" s="78"/>
    </row>
    <row r="18" spans="1:10" s="19" customFormat="1" ht="45" customHeight="1" x14ac:dyDescent="0.25">
      <c r="A18" s="78" t="s">
        <v>55</v>
      </c>
      <c r="B18" s="78"/>
      <c r="C18" s="78"/>
      <c r="D18" s="78"/>
      <c r="E18" s="78"/>
      <c r="F18" s="78"/>
      <c r="G18" s="78"/>
      <c r="H18" s="78"/>
      <c r="I18" s="78"/>
      <c r="J18" s="78"/>
    </row>
    <row r="19" spans="1:10" x14ac:dyDescent="0.25">
      <c r="A19" s="2"/>
      <c r="B19" s="2"/>
      <c r="C19" s="2"/>
      <c r="D19" s="2"/>
      <c r="E19" s="2"/>
      <c r="F19" s="2"/>
      <c r="G19" s="2"/>
      <c r="H19" s="2"/>
      <c r="I19" s="2"/>
      <c r="J19" s="2"/>
    </row>
    <row r="20" spans="1:10" x14ac:dyDescent="0.25">
      <c r="J20" s="3"/>
    </row>
    <row r="21" spans="1:10" ht="48" x14ac:dyDescent="0.25">
      <c r="A21" s="81" t="s">
        <v>15</v>
      </c>
      <c r="B21" s="81" t="s">
        <v>7</v>
      </c>
      <c r="C21" s="81" t="s">
        <v>8</v>
      </c>
      <c r="D21" s="20" t="s">
        <v>17</v>
      </c>
      <c r="E21" s="81" t="s">
        <v>9</v>
      </c>
      <c r="F21" s="81" t="s">
        <v>19</v>
      </c>
      <c r="G21" s="81" t="s">
        <v>10</v>
      </c>
      <c r="H21" s="81" t="s">
        <v>20</v>
      </c>
      <c r="I21" s="20" t="s">
        <v>11</v>
      </c>
      <c r="J21" s="81" t="s">
        <v>12</v>
      </c>
    </row>
    <row r="22" spans="1:10" ht="51" customHeight="1" x14ac:dyDescent="0.25">
      <c r="A22" s="81"/>
      <c r="B22" s="81"/>
      <c r="C22" s="81"/>
      <c r="D22" s="20" t="s">
        <v>13</v>
      </c>
      <c r="E22" s="81"/>
      <c r="F22" s="81"/>
      <c r="G22" s="81"/>
      <c r="H22" s="81"/>
      <c r="I22" s="20" t="s">
        <v>14</v>
      </c>
      <c r="J22" s="81"/>
    </row>
    <row r="23" spans="1:10" ht="24" x14ac:dyDescent="0.25">
      <c r="A23" s="5" t="s">
        <v>49</v>
      </c>
      <c r="B23" s="23" t="s">
        <v>60</v>
      </c>
      <c r="C23" s="6" t="s">
        <v>30</v>
      </c>
      <c r="D23" s="7">
        <v>20000</v>
      </c>
      <c r="E23" s="8" t="s">
        <v>23</v>
      </c>
      <c r="F23" s="8" t="s">
        <v>25</v>
      </c>
      <c r="G23" s="9" t="s">
        <v>80</v>
      </c>
      <c r="H23" s="24" t="s">
        <v>27</v>
      </c>
      <c r="I23" s="10" t="s">
        <v>22</v>
      </c>
      <c r="J23" s="8" t="s">
        <v>75</v>
      </c>
    </row>
    <row r="24" spans="1:10" ht="48" x14ac:dyDescent="0.25">
      <c r="A24" s="5" t="s">
        <v>50</v>
      </c>
      <c r="B24" s="23" t="s">
        <v>76</v>
      </c>
      <c r="C24" s="6" t="s">
        <v>40</v>
      </c>
      <c r="D24" s="7">
        <v>16000</v>
      </c>
      <c r="E24" s="8" t="s">
        <v>23</v>
      </c>
      <c r="F24" s="8" t="s">
        <v>25</v>
      </c>
      <c r="G24" s="9" t="s">
        <v>78</v>
      </c>
      <c r="H24" s="9" t="s">
        <v>79</v>
      </c>
      <c r="I24" s="10" t="s">
        <v>22</v>
      </c>
      <c r="J24" s="8" t="s">
        <v>75</v>
      </c>
    </row>
    <row r="25" spans="1:10" ht="72" x14ac:dyDescent="0.25">
      <c r="A25" s="5" t="s">
        <v>43</v>
      </c>
      <c r="B25" s="23" t="s">
        <v>77</v>
      </c>
      <c r="C25" s="6" t="s">
        <v>86</v>
      </c>
      <c r="D25" s="7">
        <f>8000+322000+37000</f>
        <v>367000</v>
      </c>
      <c r="E25" s="8" t="s">
        <v>23</v>
      </c>
      <c r="F25" s="8" t="s">
        <v>26</v>
      </c>
      <c r="G25" s="8" t="s">
        <v>27</v>
      </c>
      <c r="H25" s="8" t="s">
        <v>24</v>
      </c>
      <c r="I25" s="10" t="s">
        <v>22</v>
      </c>
      <c r="J25" s="8" t="s">
        <v>75</v>
      </c>
    </row>
    <row r="26" spans="1:10" ht="36" x14ac:dyDescent="0.25">
      <c r="A26" s="5" t="s">
        <v>51</v>
      </c>
      <c r="B26" s="23" t="s">
        <v>61</v>
      </c>
      <c r="C26" s="6" t="s">
        <v>37</v>
      </c>
      <c r="D26" s="7">
        <v>40000</v>
      </c>
      <c r="E26" s="8" t="s">
        <v>23</v>
      </c>
      <c r="F26" s="8" t="s">
        <v>25</v>
      </c>
      <c r="G26" s="8" t="s">
        <v>81</v>
      </c>
      <c r="H26" s="8" t="s">
        <v>82</v>
      </c>
      <c r="I26" s="10" t="s">
        <v>22</v>
      </c>
      <c r="J26" s="8" t="s">
        <v>75</v>
      </c>
    </row>
    <row r="27" spans="1:10" ht="36" x14ac:dyDescent="0.25">
      <c r="A27" s="5" t="s">
        <v>53</v>
      </c>
      <c r="B27" s="6" t="s">
        <v>62</v>
      </c>
      <c r="C27" s="6" t="s">
        <v>28</v>
      </c>
      <c r="D27" s="7">
        <v>163500</v>
      </c>
      <c r="E27" s="8" t="s">
        <v>23</v>
      </c>
      <c r="F27" s="8" t="s">
        <v>26</v>
      </c>
      <c r="G27" s="8" t="s">
        <v>81</v>
      </c>
      <c r="H27" s="8" t="s">
        <v>83</v>
      </c>
      <c r="I27" s="10" t="s">
        <v>22</v>
      </c>
      <c r="J27" s="8" t="s">
        <v>75</v>
      </c>
    </row>
    <row r="28" spans="1:10" ht="60" x14ac:dyDescent="0.25">
      <c r="A28" s="5" t="s">
        <v>54</v>
      </c>
      <c r="B28" s="6" t="s">
        <v>63</v>
      </c>
      <c r="C28" s="6" t="s">
        <v>38</v>
      </c>
      <c r="D28" s="7">
        <f>3852+22000+11448714+377000+1890950+118477.14</f>
        <v>13860993.140000001</v>
      </c>
      <c r="E28" s="8" t="s">
        <v>23</v>
      </c>
      <c r="F28" s="8" t="s">
        <v>26</v>
      </c>
      <c r="G28" s="9" t="s">
        <v>32</v>
      </c>
      <c r="H28" s="8" t="s">
        <v>41</v>
      </c>
      <c r="I28" s="10" t="s">
        <v>22</v>
      </c>
      <c r="J28" s="8" t="s">
        <v>75</v>
      </c>
    </row>
    <row r="29" spans="1:10" ht="135" customHeight="1" x14ac:dyDescent="0.25">
      <c r="A29" s="5" t="s">
        <v>44</v>
      </c>
      <c r="B29" s="6" t="s">
        <v>64</v>
      </c>
      <c r="C29" s="6" t="s">
        <v>33</v>
      </c>
      <c r="D29" s="7">
        <f>42000+53550+(183981.8+4462.95+5235)</f>
        <v>289229.75</v>
      </c>
      <c r="E29" s="8" t="s">
        <v>23</v>
      </c>
      <c r="F29" s="8" t="s">
        <v>26</v>
      </c>
      <c r="G29" s="9" t="s">
        <v>32</v>
      </c>
      <c r="H29" s="8" t="s">
        <v>52</v>
      </c>
      <c r="I29" s="10" t="s">
        <v>22</v>
      </c>
      <c r="J29" s="8" t="s">
        <v>75</v>
      </c>
    </row>
    <row r="30" spans="1:10" ht="72" x14ac:dyDescent="0.25">
      <c r="A30" s="11" t="s">
        <v>45</v>
      </c>
      <c r="B30" s="6" t="s">
        <v>65</v>
      </c>
      <c r="C30" s="5" t="s">
        <v>35</v>
      </c>
      <c r="D30" s="7">
        <f>10290+2998.8+235950+7965</f>
        <v>257203.8</v>
      </c>
      <c r="E30" s="8" t="s">
        <v>23</v>
      </c>
      <c r="F30" s="8" t="s">
        <v>26</v>
      </c>
      <c r="G30" s="9" t="s">
        <v>32</v>
      </c>
      <c r="H30" s="8" t="s">
        <v>52</v>
      </c>
      <c r="I30" s="10" t="s">
        <v>22</v>
      </c>
      <c r="J30" s="8" t="s">
        <v>75</v>
      </c>
    </row>
    <row r="31" spans="1:10" ht="60" x14ac:dyDescent="0.25">
      <c r="A31" s="5" t="s">
        <v>46</v>
      </c>
      <c r="B31" s="6" t="s">
        <v>66</v>
      </c>
      <c r="C31" s="6" t="s">
        <v>34</v>
      </c>
      <c r="D31" s="7">
        <f>92565+418200</f>
        <v>510765</v>
      </c>
      <c r="E31" s="8" t="s">
        <v>23</v>
      </c>
      <c r="F31" s="8" t="s">
        <v>26</v>
      </c>
      <c r="G31" s="9" t="s">
        <v>32</v>
      </c>
      <c r="H31" s="8" t="s">
        <v>52</v>
      </c>
      <c r="I31" s="10" t="s">
        <v>22</v>
      </c>
      <c r="J31" s="8" t="s">
        <v>75</v>
      </c>
    </row>
    <row r="32" spans="1:10" ht="36" x14ac:dyDescent="0.25">
      <c r="A32" s="5" t="s">
        <v>47</v>
      </c>
      <c r="B32" s="6" t="s">
        <v>68</v>
      </c>
      <c r="C32" s="6" t="s">
        <v>39</v>
      </c>
      <c r="D32" s="7">
        <v>325500</v>
      </c>
      <c r="E32" s="8" t="s">
        <v>23</v>
      </c>
      <c r="F32" s="8" t="s">
        <v>26</v>
      </c>
      <c r="G32" s="9" t="s">
        <v>32</v>
      </c>
      <c r="H32" s="8" t="s">
        <v>52</v>
      </c>
      <c r="I32" s="10" t="s">
        <v>22</v>
      </c>
      <c r="J32" s="8" t="s">
        <v>75</v>
      </c>
    </row>
    <row r="33" spans="1:10" ht="36" x14ac:dyDescent="0.25">
      <c r="A33" s="5" t="s">
        <v>48</v>
      </c>
      <c r="B33" s="6" t="s">
        <v>67</v>
      </c>
      <c r="C33" s="6" t="s">
        <v>36</v>
      </c>
      <c r="D33" s="7">
        <f>2563000+256000</f>
        <v>2819000</v>
      </c>
      <c r="E33" s="8" t="s">
        <v>23</v>
      </c>
      <c r="F33" s="8" t="s">
        <v>21</v>
      </c>
      <c r="G33" s="9" t="s">
        <v>32</v>
      </c>
      <c r="H33" s="8" t="s">
        <v>52</v>
      </c>
      <c r="I33" s="10" t="s">
        <v>22</v>
      </c>
      <c r="J33" s="8" t="s">
        <v>75</v>
      </c>
    </row>
    <row r="34" spans="1:10" x14ac:dyDescent="0.25">
      <c r="A34" s="83"/>
      <c r="B34" s="83"/>
      <c r="C34" s="83"/>
    </row>
    <row r="35" spans="1:10" x14ac:dyDescent="0.25">
      <c r="A35" s="83"/>
      <c r="B35" s="83"/>
    </row>
    <row r="36" spans="1:10" ht="18" customHeight="1" x14ac:dyDescent="0.25">
      <c r="A36" s="82" t="s">
        <v>56</v>
      </c>
      <c r="B36" s="82"/>
      <c r="C36" s="82"/>
      <c r="D36" s="82"/>
      <c r="E36" s="82"/>
      <c r="F36" s="82"/>
      <c r="G36" s="82"/>
      <c r="H36" s="82"/>
      <c r="I36" s="82"/>
      <c r="J36" s="82"/>
    </row>
    <row r="37" spans="1:10" ht="14.25" customHeight="1" x14ac:dyDescent="0.25">
      <c r="A37" s="82" t="s">
        <v>58</v>
      </c>
      <c r="B37" s="82"/>
      <c r="C37" s="82"/>
      <c r="D37" s="82"/>
      <c r="E37" s="82"/>
      <c r="F37" s="82"/>
      <c r="G37" s="82"/>
      <c r="H37" s="82"/>
      <c r="I37" s="82"/>
      <c r="J37" s="82"/>
    </row>
    <row r="38" spans="1:10" ht="15" customHeight="1" x14ac:dyDescent="0.25">
      <c r="A38" s="82" t="s">
        <v>59</v>
      </c>
      <c r="B38" s="82"/>
      <c r="C38" s="82"/>
      <c r="D38" s="82"/>
      <c r="E38" s="82"/>
      <c r="F38" s="82"/>
      <c r="G38" s="82"/>
      <c r="H38" s="82"/>
      <c r="I38" s="82"/>
      <c r="J38" s="82"/>
    </row>
  </sheetData>
  <mergeCells count="23">
    <mergeCell ref="A38:J38"/>
    <mergeCell ref="H21:H22"/>
    <mergeCell ref="J21:J22"/>
    <mergeCell ref="A34:C34"/>
    <mergeCell ref="A35:B35"/>
    <mergeCell ref="A36:J36"/>
    <mergeCell ref="A37:J37"/>
    <mergeCell ref="B11:C11"/>
    <mergeCell ref="A16:J16"/>
    <mergeCell ref="A17:J17"/>
    <mergeCell ref="A18:J18"/>
    <mergeCell ref="A21:A22"/>
    <mergeCell ref="B21:B22"/>
    <mergeCell ref="C21:C22"/>
    <mergeCell ref="E21:E22"/>
    <mergeCell ref="F21:F22"/>
    <mergeCell ref="G21:G22"/>
    <mergeCell ref="B7:D7"/>
    <mergeCell ref="H2:J2"/>
    <mergeCell ref="H3:J3"/>
    <mergeCell ref="H4:J4"/>
    <mergeCell ref="B5:C5"/>
    <mergeCell ref="B6:D6"/>
  </mergeCells>
  <pageMargins left="0.63" right="0.28999999999999998" top="0.53" bottom="0.36" header="0.3" footer="0.3"/>
  <pageSetup paperSize="9" scale="82" fitToHeight="0" orientation="landscape"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M31" sqref="M31"/>
    </sheetView>
  </sheetViews>
  <sheetFormatPr defaultRowHeight="12" x14ac:dyDescent="0.25"/>
  <cols>
    <col min="1" max="1" width="12.42578125" style="31" customWidth="1"/>
    <col min="2" max="2" width="50.140625" style="31" customWidth="1"/>
    <col min="3" max="3" width="24" style="31" customWidth="1"/>
    <col min="4" max="4" width="15.42578125" style="31" bestFit="1" customWidth="1"/>
    <col min="5" max="5" width="7.42578125" style="31" bestFit="1" customWidth="1"/>
    <col min="6" max="6" width="10.140625" style="31" customWidth="1"/>
    <col min="7" max="7" width="10.42578125" style="31" customWidth="1"/>
    <col min="8" max="8" width="11.7109375" style="31" customWidth="1"/>
    <col min="9" max="9" width="10.5703125" style="31" bestFit="1" customWidth="1"/>
    <col min="10" max="10" width="13.85546875" style="31" customWidth="1"/>
    <col min="11" max="16384" width="9.140625" style="31"/>
  </cols>
  <sheetData>
    <row r="1" spans="2:10" ht="20.25" customHeight="1" x14ac:dyDescent="0.25">
      <c r="B1" s="25" t="s">
        <v>89</v>
      </c>
    </row>
    <row r="2" spans="2:10" s="29" customFormat="1" ht="13.5" customHeight="1" x14ac:dyDescent="0.25">
      <c r="B2" s="26" t="s">
        <v>90</v>
      </c>
      <c r="H2" s="78" t="s">
        <v>91</v>
      </c>
      <c r="I2" s="78"/>
      <c r="J2" s="78"/>
    </row>
    <row r="3" spans="2:10" s="29" customFormat="1" ht="13.5" customHeight="1" x14ac:dyDescent="0.25">
      <c r="D3" s="13"/>
      <c r="H3" s="78" t="s">
        <v>92</v>
      </c>
      <c r="I3" s="78"/>
      <c r="J3" s="78"/>
    </row>
    <row r="4" spans="2:10" s="29" customFormat="1" ht="13.5" customHeight="1" x14ac:dyDescent="0.25">
      <c r="H4" s="78" t="s">
        <v>3</v>
      </c>
      <c r="I4" s="78"/>
      <c r="J4" s="78"/>
    </row>
    <row r="5" spans="2:10" s="29" customFormat="1" ht="13.5" customHeight="1" x14ac:dyDescent="0.25">
      <c r="B5" s="79" t="s">
        <v>4</v>
      </c>
      <c r="C5" s="79"/>
    </row>
    <row r="6" spans="2:10" s="29" customFormat="1" ht="13.5" customHeight="1" x14ac:dyDescent="0.25">
      <c r="B6" s="29" t="s">
        <v>93</v>
      </c>
      <c r="C6" s="28"/>
    </row>
    <row r="7" spans="2:10" s="29" customFormat="1" ht="13.5" customHeight="1" x14ac:dyDescent="0.25">
      <c r="B7" s="29" t="s">
        <v>94</v>
      </c>
      <c r="C7" s="28"/>
    </row>
    <row r="8" spans="2:10" s="29" customFormat="1" ht="13.5" customHeight="1" x14ac:dyDescent="0.25">
      <c r="B8" s="28"/>
      <c r="C8" s="28"/>
    </row>
    <row r="9" spans="2:10" s="29" customFormat="1" ht="13.5" customHeight="1" x14ac:dyDescent="0.25">
      <c r="B9" s="77" t="s">
        <v>16</v>
      </c>
      <c r="C9" s="77"/>
      <c r="D9" s="77"/>
    </row>
    <row r="10" spans="2:10" s="29" customFormat="1" ht="13.5" customHeight="1" x14ac:dyDescent="0.25">
      <c r="B10" s="77" t="s">
        <v>5</v>
      </c>
      <c r="C10" s="77"/>
      <c r="D10" s="77"/>
    </row>
    <row r="11" spans="2:10" s="29" customFormat="1" ht="13.5" customHeight="1" x14ac:dyDescent="0.25">
      <c r="B11" s="27"/>
      <c r="C11" s="27"/>
      <c r="D11" s="27"/>
    </row>
    <row r="12" spans="2:10" s="29" customFormat="1" ht="13.5" customHeight="1" x14ac:dyDescent="0.25">
      <c r="B12" s="29" t="s">
        <v>6</v>
      </c>
    </row>
    <row r="13" spans="2:10" s="29" customFormat="1" ht="13.5" customHeight="1" x14ac:dyDescent="0.25">
      <c r="B13" s="80" t="s">
        <v>1</v>
      </c>
      <c r="C13" s="80"/>
    </row>
    <row r="14" spans="2:10" s="29" customFormat="1" ht="13.5" customHeight="1" x14ac:dyDescent="0.25"/>
    <row r="15" spans="2:10" s="29" customFormat="1" ht="13.5" customHeight="1" x14ac:dyDescent="0.25">
      <c r="B15" s="15" t="s">
        <v>57</v>
      </c>
    </row>
    <row r="16" spans="2:10" s="29" customFormat="1" ht="13.5" customHeight="1" x14ac:dyDescent="0.25">
      <c r="B16" s="15" t="s">
        <v>72</v>
      </c>
    </row>
    <row r="17" spans="1:10" s="29" customFormat="1" ht="13.5" customHeight="1" x14ac:dyDescent="0.25">
      <c r="H17" s="78"/>
      <c r="I17" s="78"/>
      <c r="J17" s="78"/>
    </row>
    <row r="18" spans="1:10" s="29" customFormat="1" ht="30" customHeight="1" x14ac:dyDescent="0.25">
      <c r="A18" s="78" t="s">
        <v>71</v>
      </c>
      <c r="B18" s="78"/>
      <c r="C18" s="78"/>
      <c r="D18" s="78"/>
      <c r="E18" s="78"/>
      <c r="F18" s="78"/>
      <c r="G18" s="78"/>
      <c r="H18" s="78"/>
      <c r="I18" s="78"/>
      <c r="J18" s="78"/>
    </row>
    <row r="19" spans="1:10" s="29" customFormat="1" ht="12.75" x14ac:dyDescent="0.25">
      <c r="A19" s="78" t="s">
        <v>69</v>
      </c>
      <c r="B19" s="78"/>
      <c r="C19" s="78"/>
      <c r="D19" s="78"/>
      <c r="E19" s="78"/>
      <c r="F19" s="78"/>
      <c r="G19" s="78"/>
      <c r="H19" s="78"/>
      <c r="I19" s="78"/>
      <c r="J19" s="78"/>
    </row>
    <row r="20" spans="1:10" s="29" customFormat="1" ht="45" customHeight="1" x14ac:dyDescent="0.25">
      <c r="A20" s="78" t="s">
        <v>55</v>
      </c>
      <c r="B20" s="78"/>
      <c r="C20" s="78"/>
      <c r="D20" s="78"/>
      <c r="E20" s="78"/>
      <c r="F20" s="78"/>
      <c r="G20" s="78"/>
      <c r="H20" s="78"/>
      <c r="I20" s="78"/>
      <c r="J20" s="78"/>
    </row>
    <row r="21" spans="1:10" x14ac:dyDescent="0.25">
      <c r="A21" s="2"/>
      <c r="B21" s="2"/>
      <c r="C21" s="2"/>
      <c r="D21" s="2"/>
      <c r="E21" s="2"/>
      <c r="F21" s="2"/>
      <c r="G21" s="2"/>
      <c r="H21" s="2"/>
      <c r="I21" s="2"/>
      <c r="J21" s="2"/>
    </row>
    <row r="22" spans="1:10" x14ac:dyDescent="0.25">
      <c r="J22" s="3"/>
    </row>
    <row r="23" spans="1:10" ht="48" x14ac:dyDescent="0.25">
      <c r="A23" s="81" t="s">
        <v>15</v>
      </c>
      <c r="B23" s="81" t="s">
        <v>7</v>
      </c>
      <c r="C23" s="81" t="s">
        <v>8</v>
      </c>
      <c r="D23" s="30" t="s">
        <v>17</v>
      </c>
      <c r="E23" s="81" t="s">
        <v>9</v>
      </c>
      <c r="F23" s="81" t="s">
        <v>19</v>
      </c>
      <c r="G23" s="81" t="s">
        <v>10</v>
      </c>
      <c r="H23" s="81" t="s">
        <v>20</v>
      </c>
      <c r="I23" s="30" t="s">
        <v>11</v>
      </c>
      <c r="J23" s="81" t="s">
        <v>12</v>
      </c>
    </row>
    <row r="24" spans="1:10" ht="51" customHeight="1" x14ac:dyDescent="0.25">
      <c r="A24" s="81"/>
      <c r="B24" s="81"/>
      <c r="C24" s="81"/>
      <c r="D24" s="30" t="s">
        <v>13</v>
      </c>
      <c r="E24" s="81"/>
      <c r="F24" s="81"/>
      <c r="G24" s="81"/>
      <c r="H24" s="81"/>
      <c r="I24" s="30" t="s">
        <v>14</v>
      </c>
      <c r="J24" s="81"/>
    </row>
    <row r="25" spans="1:10" ht="24" x14ac:dyDescent="0.25">
      <c r="A25" s="5" t="s">
        <v>49</v>
      </c>
      <c r="B25" s="23" t="s">
        <v>60</v>
      </c>
      <c r="C25" s="6" t="s">
        <v>30</v>
      </c>
      <c r="D25" s="7">
        <v>20000</v>
      </c>
      <c r="E25" s="8" t="s">
        <v>23</v>
      </c>
      <c r="F25" s="8" t="s">
        <v>25</v>
      </c>
      <c r="G25" s="9" t="s">
        <v>80</v>
      </c>
      <c r="H25" s="24" t="s">
        <v>27</v>
      </c>
      <c r="I25" s="10" t="s">
        <v>22</v>
      </c>
      <c r="J25" s="8" t="s">
        <v>75</v>
      </c>
    </row>
    <row r="26" spans="1:10" ht="48" x14ac:dyDescent="0.25">
      <c r="A26" s="5" t="s">
        <v>50</v>
      </c>
      <c r="B26" s="23" t="s">
        <v>76</v>
      </c>
      <c r="C26" s="6" t="s">
        <v>40</v>
      </c>
      <c r="D26" s="7">
        <v>16000</v>
      </c>
      <c r="E26" s="8" t="s">
        <v>23</v>
      </c>
      <c r="F26" s="8" t="s">
        <v>25</v>
      </c>
      <c r="G26" s="9" t="s">
        <v>78</v>
      </c>
      <c r="H26" s="9" t="s">
        <v>79</v>
      </c>
      <c r="I26" s="10" t="s">
        <v>22</v>
      </c>
      <c r="J26" s="8" t="s">
        <v>75</v>
      </c>
    </row>
    <row r="27" spans="1:10" ht="60" customHeight="1" x14ac:dyDescent="0.25">
      <c r="A27" s="5" t="s">
        <v>43</v>
      </c>
      <c r="B27" s="23" t="s">
        <v>77</v>
      </c>
      <c r="C27" s="6" t="s">
        <v>95</v>
      </c>
      <c r="D27" s="7">
        <f>8000+322000+37000</f>
        <v>367000</v>
      </c>
      <c r="E27" s="8" t="s">
        <v>23</v>
      </c>
      <c r="F27" s="8" t="s">
        <v>26</v>
      </c>
      <c r="G27" s="8" t="s">
        <v>27</v>
      </c>
      <c r="H27" s="8" t="s">
        <v>82</v>
      </c>
      <c r="I27" s="10" t="s">
        <v>22</v>
      </c>
      <c r="J27" s="8" t="s">
        <v>75</v>
      </c>
    </row>
    <row r="28" spans="1:10" ht="36" x14ac:dyDescent="0.25">
      <c r="A28" s="5" t="s">
        <v>51</v>
      </c>
      <c r="B28" s="23" t="s">
        <v>61</v>
      </c>
      <c r="C28" s="6" t="s">
        <v>37</v>
      </c>
      <c r="D28" s="7">
        <v>40000</v>
      </c>
      <c r="E28" s="8" t="s">
        <v>23</v>
      </c>
      <c r="F28" s="8" t="s">
        <v>25</v>
      </c>
      <c r="G28" s="8" t="s">
        <v>96</v>
      </c>
      <c r="H28" s="8" t="s">
        <v>82</v>
      </c>
      <c r="I28" s="10" t="s">
        <v>22</v>
      </c>
      <c r="J28" s="8" t="s">
        <v>75</v>
      </c>
    </row>
    <row r="29" spans="1:10" ht="36" x14ac:dyDescent="0.25">
      <c r="A29" s="5" t="s">
        <v>53</v>
      </c>
      <c r="B29" s="6" t="s">
        <v>62</v>
      </c>
      <c r="C29" s="6" t="s">
        <v>28</v>
      </c>
      <c r="D29" s="7">
        <v>163500</v>
      </c>
      <c r="E29" s="8" t="s">
        <v>23</v>
      </c>
      <c r="F29" s="8" t="s">
        <v>26</v>
      </c>
      <c r="G29" s="8" t="s">
        <v>82</v>
      </c>
      <c r="H29" s="8" t="s">
        <v>83</v>
      </c>
      <c r="I29" s="10" t="s">
        <v>22</v>
      </c>
      <c r="J29" s="8" t="s">
        <v>75</v>
      </c>
    </row>
    <row r="30" spans="1:10" ht="60" x14ac:dyDescent="0.25">
      <c r="A30" s="5" t="s">
        <v>54</v>
      </c>
      <c r="B30" s="6" t="s">
        <v>63</v>
      </c>
      <c r="C30" s="6" t="s">
        <v>38</v>
      </c>
      <c r="D30" s="7">
        <f>3852+22000+11448714+377000+1890950+118477.14</f>
        <v>13860993.140000001</v>
      </c>
      <c r="E30" s="8" t="s">
        <v>23</v>
      </c>
      <c r="F30" s="8" t="s">
        <v>26</v>
      </c>
      <c r="G30" s="9" t="s">
        <v>97</v>
      </c>
      <c r="H30" s="8" t="s">
        <v>98</v>
      </c>
      <c r="I30" s="10" t="s">
        <v>22</v>
      </c>
      <c r="J30" s="8" t="s">
        <v>75</v>
      </c>
    </row>
    <row r="31" spans="1:10" ht="135" customHeight="1" x14ac:dyDescent="0.25">
      <c r="A31" s="32" t="s">
        <v>44</v>
      </c>
      <c r="B31" s="6" t="s">
        <v>64</v>
      </c>
      <c r="C31" s="6" t="s">
        <v>33</v>
      </c>
      <c r="D31" s="33">
        <f>42000+53550+(183981.8+4462.95+5235)</f>
        <v>289229.75</v>
      </c>
      <c r="E31" s="34" t="s">
        <v>23</v>
      </c>
      <c r="F31" s="34" t="s">
        <v>26</v>
      </c>
      <c r="G31" s="35" t="s">
        <v>99</v>
      </c>
      <c r="H31" s="36" t="s">
        <v>100</v>
      </c>
      <c r="I31" s="37" t="s">
        <v>22</v>
      </c>
      <c r="J31" s="34" t="s">
        <v>75</v>
      </c>
    </row>
    <row r="32" spans="1:10" ht="72" x14ac:dyDescent="0.25">
      <c r="A32" s="84" t="s">
        <v>46</v>
      </c>
      <c r="B32" s="38" t="s">
        <v>65</v>
      </c>
      <c r="C32" s="39" t="s">
        <v>35</v>
      </c>
      <c r="D32" s="86">
        <v>767968.8</v>
      </c>
      <c r="E32" s="84" t="s">
        <v>23</v>
      </c>
      <c r="F32" s="84" t="s">
        <v>21</v>
      </c>
      <c r="G32" s="88" t="s">
        <v>101</v>
      </c>
      <c r="H32" s="84" t="s">
        <v>102</v>
      </c>
      <c r="I32" s="90" t="s">
        <v>22</v>
      </c>
      <c r="J32" s="84" t="s">
        <v>75</v>
      </c>
    </row>
    <row r="33" spans="1:10" ht="60" x14ac:dyDescent="0.25">
      <c r="A33" s="85"/>
      <c r="B33" s="38" t="s">
        <v>66</v>
      </c>
      <c r="C33" s="40" t="s">
        <v>34</v>
      </c>
      <c r="D33" s="87"/>
      <c r="E33" s="85"/>
      <c r="F33" s="85"/>
      <c r="G33" s="89"/>
      <c r="H33" s="85"/>
      <c r="I33" s="91"/>
      <c r="J33" s="85"/>
    </row>
    <row r="34" spans="1:10" ht="36" x14ac:dyDescent="0.25">
      <c r="A34" s="41" t="s">
        <v>47</v>
      </c>
      <c r="B34" s="6" t="s">
        <v>68</v>
      </c>
      <c r="C34" s="6" t="s">
        <v>39</v>
      </c>
      <c r="D34" s="42">
        <v>325500</v>
      </c>
      <c r="E34" s="43" t="s">
        <v>23</v>
      </c>
      <c r="F34" s="43" t="s">
        <v>26</v>
      </c>
      <c r="G34" s="44" t="s">
        <v>98</v>
      </c>
      <c r="H34" s="43" t="s">
        <v>52</v>
      </c>
      <c r="I34" s="45" t="s">
        <v>22</v>
      </c>
      <c r="J34" s="43" t="s">
        <v>75</v>
      </c>
    </row>
    <row r="35" spans="1:10" ht="36" x14ac:dyDescent="0.25">
      <c r="A35" s="5" t="s">
        <v>48</v>
      </c>
      <c r="B35" s="6" t="s">
        <v>67</v>
      </c>
      <c r="C35" s="6" t="s">
        <v>36</v>
      </c>
      <c r="D35" s="7">
        <f>2563000+256000</f>
        <v>2819000</v>
      </c>
      <c r="E35" s="8" t="s">
        <v>23</v>
      </c>
      <c r="F35" s="8" t="s">
        <v>21</v>
      </c>
      <c r="G35" s="9" t="s">
        <v>32</v>
      </c>
      <c r="H35" s="8" t="s">
        <v>87</v>
      </c>
      <c r="I35" s="10" t="s">
        <v>22</v>
      </c>
      <c r="J35" s="8" t="s">
        <v>75</v>
      </c>
    </row>
    <row r="36" spans="1:10" x14ac:dyDescent="0.25">
      <c r="A36" s="83"/>
      <c r="B36" s="83"/>
      <c r="C36" s="83"/>
    </row>
    <row r="37" spans="1:10" x14ac:dyDescent="0.25">
      <c r="A37" s="83"/>
      <c r="B37" s="83"/>
    </row>
    <row r="38" spans="1:10" ht="18" customHeight="1" x14ac:dyDescent="0.25">
      <c r="A38" s="82" t="s">
        <v>56</v>
      </c>
      <c r="B38" s="82"/>
      <c r="C38" s="82"/>
      <c r="D38" s="82"/>
      <c r="E38" s="82"/>
      <c r="F38" s="82"/>
      <c r="G38" s="82"/>
      <c r="H38" s="82"/>
      <c r="I38" s="82"/>
      <c r="J38" s="82"/>
    </row>
    <row r="39" spans="1:10" ht="14.25" customHeight="1" x14ac:dyDescent="0.25">
      <c r="A39" s="82" t="s">
        <v>58</v>
      </c>
      <c r="B39" s="82"/>
      <c r="C39" s="82"/>
      <c r="D39" s="82"/>
      <c r="E39" s="82"/>
      <c r="F39" s="82"/>
      <c r="G39" s="82"/>
      <c r="H39" s="82"/>
      <c r="I39" s="82"/>
      <c r="J39" s="82"/>
    </row>
    <row r="40" spans="1:10" ht="15" customHeight="1" x14ac:dyDescent="0.25">
      <c r="A40" s="82" t="s">
        <v>59</v>
      </c>
      <c r="B40" s="82"/>
      <c r="C40" s="82"/>
      <c r="D40" s="82"/>
      <c r="E40" s="82"/>
      <c r="F40" s="82"/>
      <c r="G40" s="82"/>
      <c r="H40" s="82"/>
      <c r="I40" s="82"/>
      <c r="J40" s="82"/>
    </row>
  </sheetData>
  <mergeCells count="32">
    <mergeCell ref="B10:D10"/>
    <mergeCell ref="H2:J2"/>
    <mergeCell ref="H3:J3"/>
    <mergeCell ref="H4:J4"/>
    <mergeCell ref="B5:C5"/>
    <mergeCell ref="B9:D9"/>
    <mergeCell ref="B13:C13"/>
    <mergeCell ref="H17:J17"/>
    <mergeCell ref="A18:J18"/>
    <mergeCell ref="A19:J19"/>
    <mergeCell ref="A20:J20"/>
    <mergeCell ref="A40:J40"/>
    <mergeCell ref="G23:G24"/>
    <mergeCell ref="H23:H24"/>
    <mergeCell ref="J23:J24"/>
    <mergeCell ref="A32:A33"/>
    <mergeCell ref="D32:D33"/>
    <mergeCell ref="E32:E33"/>
    <mergeCell ref="F32:F33"/>
    <mergeCell ref="G32:G33"/>
    <mergeCell ref="H32:H33"/>
    <mergeCell ref="I32:I33"/>
    <mergeCell ref="A23:A24"/>
    <mergeCell ref="B23:B24"/>
    <mergeCell ref="C23:C24"/>
    <mergeCell ref="E23:E24"/>
    <mergeCell ref="F23:F24"/>
    <mergeCell ref="J32:J33"/>
    <mergeCell ref="A36:C36"/>
    <mergeCell ref="A37:B37"/>
    <mergeCell ref="A38:J38"/>
    <mergeCell ref="A39:J39"/>
  </mergeCells>
  <pageMargins left="0.63" right="0.28999999999999998" top="0.53" bottom="0.36" header="0.3" footer="0.3"/>
  <pageSetup paperSize="9" scale="82" fitToHeight="0" orientation="landscape"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10" workbookViewId="0">
      <selection activeCell="Q17" sqref="Q17:Q18"/>
    </sheetView>
  </sheetViews>
  <sheetFormatPr defaultRowHeight="12" x14ac:dyDescent="0.25"/>
  <cols>
    <col min="1" max="1" width="12.42578125" style="50" customWidth="1"/>
    <col min="2" max="2" width="50.140625" style="50" customWidth="1"/>
    <col min="3" max="3" width="24" style="50" customWidth="1"/>
    <col min="4" max="4" width="15.42578125" style="50" bestFit="1" customWidth="1"/>
    <col min="5" max="5" width="7.42578125" style="50" bestFit="1" customWidth="1"/>
    <col min="6" max="6" width="10.140625" style="50" customWidth="1"/>
    <col min="7" max="7" width="10.42578125" style="71" customWidth="1"/>
    <col min="8" max="8" width="11.7109375" style="71" customWidth="1"/>
    <col min="9" max="9" width="10.5703125" style="50" bestFit="1" customWidth="1"/>
    <col min="10" max="10" width="13.85546875" style="50" customWidth="1"/>
    <col min="11" max="16384" width="9.140625" style="50"/>
  </cols>
  <sheetData>
    <row r="1" spans="2:10" ht="20.25" customHeight="1" x14ac:dyDescent="0.25">
      <c r="B1" s="25"/>
    </row>
    <row r="2" spans="2:10" s="48" customFormat="1" ht="13.5" customHeight="1" x14ac:dyDescent="0.25">
      <c r="B2" s="74" t="s">
        <v>108</v>
      </c>
      <c r="G2" s="72"/>
      <c r="H2" s="78" t="s">
        <v>91</v>
      </c>
      <c r="I2" s="78"/>
      <c r="J2" s="78"/>
    </row>
    <row r="3" spans="2:10" s="48" customFormat="1" ht="13.5" customHeight="1" x14ac:dyDescent="0.25">
      <c r="D3" s="13"/>
      <c r="G3" s="72"/>
      <c r="H3" s="78" t="s">
        <v>92</v>
      </c>
      <c r="I3" s="78"/>
      <c r="J3" s="78"/>
    </row>
    <row r="4" spans="2:10" s="48" customFormat="1" ht="13.5" customHeight="1" x14ac:dyDescent="0.25">
      <c r="G4" s="72"/>
      <c r="H4" s="78" t="s">
        <v>3</v>
      </c>
      <c r="I4" s="78"/>
      <c r="J4" s="78"/>
    </row>
    <row r="5" spans="2:10" s="48" customFormat="1" ht="13.5" customHeight="1" x14ac:dyDescent="0.25">
      <c r="B5" s="79" t="s">
        <v>4</v>
      </c>
      <c r="C5" s="79"/>
      <c r="G5" s="72"/>
      <c r="H5" s="72"/>
    </row>
    <row r="6" spans="2:10" s="48" customFormat="1" ht="13.5" customHeight="1" x14ac:dyDescent="0.25">
      <c r="B6" s="48" t="s">
        <v>93</v>
      </c>
      <c r="C6" s="47"/>
      <c r="G6" s="72"/>
      <c r="H6" s="72"/>
    </row>
    <row r="7" spans="2:10" s="48" customFormat="1" ht="13.5" customHeight="1" x14ac:dyDescent="0.25">
      <c r="B7" s="48" t="s">
        <v>94</v>
      </c>
      <c r="C7" s="47"/>
      <c r="G7" s="72"/>
      <c r="H7" s="72"/>
    </row>
    <row r="8" spans="2:10" s="48" customFormat="1" ht="19.5" customHeight="1" x14ac:dyDescent="0.25">
      <c r="B8" s="47"/>
      <c r="C8" s="47"/>
      <c r="G8" s="72"/>
      <c r="H8" s="72"/>
    </row>
    <row r="9" spans="2:10" s="48" customFormat="1" ht="13.5" customHeight="1" x14ac:dyDescent="0.25">
      <c r="B9" s="77" t="s">
        <v>16</v>
      </c>
      <c r="C9" s="77"/>
      <c r="D9" s="77"/>
      <c r="G9" s="72"/>
      <c r="H9" s="72"/>
    </row>
    <row r="10" spans="2:10" s="48" customFormat="1" ht="13.5" customHeight="1" x14ac:dyDescent="0.25">
      <c r="B10" s="77" t="s">
        <v>5</v>
      </c>
      <c r="C10" s="77"/>
      <c r="D10" s="77"/>
      <c r="G10" s="72"/>
      <c r="H10" s="72"/>
    </row>
    <row r="11" spans="2:10" s="48" customFormat="1" ht="13.5" customHeight="1" x14ac:dyDescent="0.25">
      <c r="B11" s="46"/>
      <c r="C11" s="46"/>
      <c r="D11" s="46"/>
      <c r="G11" s="72"/>
      <c r="H11" s="72"/>
    </row>
    <row r="12" spans="2:10" s="48" customFormat="1" ht="19.5" customHeight="1" x14ac:dyDescent="0.25">
      <c r="B12" s="48" t="s">
        <v>6</v>
      </c>
      <c r="G12" s="72"/>
      <c r="H12" s="72"/>
    </row>
    <row r="13" spans="2:10" s="48" customFormat="1" ht="13.5" customHeight="1" x14ac:dyDescent="0.25">
      <c r="B13" s="80" t="s">
        <v>1</v>
      </c>
      <c r="C13" s="80"/>
      <c r="G13" s="72"/>
      <c r="H13" s="72"/>
    </row>
    <row r="14" spans="2:10" s="48" customFormat="1" ht="13.5" customHeight="1" x14ac:dyDescent="0.25">
      <c r="G14" s="72"/>
      <c r="H14" s="72"/>
    </row>
    <row r="15" spans="2:10" s="48" customFormat="1" ht="16.5" customHeight="1" x14ac:dyDescent="0.25">
      <c r="B15" s="15" t="s">
        <v>57</v>
      </c>
      <c r="G15" s="72"/>
      <c r="H15" s="72"/>
    </row>
    <row r="16" spans="2:10" s="48" customFormat="1" ht="13.5" customHeight="1" x14ac:dyDescent="0.25">
      <c r="B16" s="15" t="s">
        <v>72</v>
      </c>
      <c r="G16" s="72"/>
      <c r="H16" s="72"/>
    </row>
    <row r="17" spans="1:10" s="48" customFormat="1" ht="13.5" customHeight="1" x14ac:dyDescent="0.25">
      <c r="G17" s="72"/>
      <c r="H17" s="78"/>
      <c r="I17" s="78"/>
      <c r="J17" s="78"/>
    </row>
    <row r="18" spans="1:10" s="48" customFormat="1" ht="30" customHeight="1" x14ac:dyDescent="0.25">
      <c r="A18" s="78" t="s">
        <v>71</v>
      </c>
      <c r="B18" s="78"/>
      <c r="C18" s="78"/>
      <c r="D18" s="78"/>
      <c r="E18" s="78"/>
      <c r="F18" s="78"/>
      <c r="G18" s="78"/>
      <c r="H18" s="78"/>
      <c r="I18" s="78"/>
      <c r="J18" s="78"/>
    </row>
    <row r="19" spans="1:10" s="48" customFormat="1" ht="12.75" x14ac:dyDescent="0.25">
      <c r="A19" s="78" t="s">
        <v>69</v>
      </c>
      <c r="B19" s="78"/>
      <c r="C19" s="78"/>
      <c r="D19" s="78"/>
      <c r="E19" s="78"/>
      <c r="F19" s="78"/>
      <c r="G19" s="78"/>
      <c r="H19" s="78"/>
      <c r="I19" s="78"/>
      <c r="J19" s="78"/>
    </row>
    <row r="20" spans="1:10" s="48" customFormat="1" ht="45" customHeight="1" x14ac:dyDescent="0.25">
      <c r="A20" s="78" t="s">
        <v>55</v>
      </c>
      <c r="B20" s="78"/>
      <c r="C20" s="78"/>
      <c r="D20" s="78"/>
      <c r="E20" s="78"/>
      <c r="F20" s="78"/>
      <c r="G20" s="78"/>
      <c r="H20" s="78"/>
      <c r="I20" s="78"/>
      <c r="J20" s="78"/>
    </row>
    <row r="21" spans="1:10" x14ac:dyDescent="0.25">
      <c r="A21" s="2"/>
      <c r="B21" s="2"/>
      <c r="C21" s="2"/>
      <c r="D21" s="2"/>
      <c r="E21" s="2"/>
      <c r="F21" s="2"/>
      <c r="G21" s="73"/>
      <c r="H21" s="73"/>
      <c r="I21" s="2"/>
      <c r="J21" s="2"/>
    </row>
    <row r="22" spans="1:10" x14ac:dyDescent="0.25">
      <c r="J22" s="3"/>
    </row>
    <row r="23" spans="1:10" ht="48" x14ac:dyDescent="0.25">
      <c r="A23" s="81" t="s">
        <v>15</v>
      </c>
      <c r="B23" s="81" t="s">
        <v>7</v>
      </c>
      <c r="C23" s="81" t="s">
        <v>8</v>
      </c>
      <c r="D23" s="49" t="s">
        <v>17</v>
      </c>
      <c r="E23" s="81" t="s">
        <v>9</v>
      </c>
      <c r="F23" s="81" t="s">
        <v>19</v>
      </c>
      <c r="G23" s="92" t="s">
        <v>10</v>
      </c>
      <c r="H23" s="92" t="s">
        <v>20</v>
      </c>
      <c r="I23" s="49" t="s">
        <v>11</v>
      </c>
      <c r="J23" s="81" t="s">
        <v>12</v>
      </c>
    </row>
    <row r="24" spans="1:10" ht="51" customHeight="1" x14ac:dyDescent="0.25">
      <c r="A24" s="81"/>
      <c r="B24" s="81"/>
      <c r="C24" s="81"/>
      <c r="D24" s="49" t="s">
        <v>13</v>
      </c>
      <c r="E24" s="81"/>
      <c r="F24" s="81"/>
      <c r="G24" s="92"/>
      <c r="H24" s="92"/>
      <c r="I24" s="49" t="s">
        <v>14</v>
      </c>
      <c r="J24" s="81"/>
    </row>
    <row r="25" spans="1:10" ht="24" x14ac:dyDescent="0.25">
      <c r="A25" s="5" t="s">
        <v>49</v>
      </c>
      <c r="B25" s="23" t="s">
        <v>105</v>
      </c>
      <c r="C25" s="6" t="s">
        <v>30</v>
      </c>
      <c r="D25" s="7">
        <v>20000</v>
      </c>
      <c r="E25" s="8" t="s">
        <v>23</v>
      </c>
      <c r="F25" s="8" t="s">
        <v>25</v>
      </c>
      <c r="G25" s="9" t="s">
        <v>27</v>
      </c>
      <c r="H25" s="24" t="s">
        <v>27</v>
      </c>
      <c r="I25" s="10" t="s">
        <v>22</v>
      </c>
      <c r="J25" s="8" t="s">
        <v>75</v>
      </c>
    </row>
    <row r="26" spans="1:10" ht="48" x14ac:dyDescent="0.25">
      <c r="A26" s="5" t="s">
        <v>50</v>
      </c>
      <c r="B26" s="23" t="s">
        <v>104</v>
      </c>
      <c r="C26" s="6" t="s">
        <v>40</v>
      </c>
      <c r="D26" s="7">
        <v>16000</v>
      </c>
      <c r="E26" s="8" t="s">
        <v>23</v>
      </c>
      <c r="F26" s="8" t="s">
        <v>25</v>
      </c>
      <c r="G26" s="9" t="s">
        <v>31</v>
      </c>
      <c r="H26" s="24" t="s">
        <v>27</v>
      </c>
      <c r="I26" s="10" t="s">
        <v>22</v>
      </c>
      <c r="J26" s="8" t="s">
        <v>75</v>
      </c>
    </row>
    <row r="27" spans="1:10" ht="60" customHeight="1" x14ac:dyDescent="0.25">
      <c r="A27" s="5" t="s">
        <v>43</v>
      </c>
      <c r="B27" s="23" t="s">
        <v>103</v>
      </c>
      <c r="C27" s="6" t="s">
        <v>95</v>
      </c>
      <c r="D27" s="7">
        <f>8000+322000+37000</f>
        <v>367000</v>
      </c>
      <c r="E27" s="8" t="s">
        <v>23</v>
      </c>
      <c r="F27" s="8" t="s">
        <v>26</v>
      </c>
      <c r="G27" s="9" t="s">
        <v>27</v>
      </c>
      <c r="H27" s="24" t="s">
        <v>81</v>
      </c>
      <c r="I27" s="10" t="s">
        <v>22</v>
      </c>
      <c r="J27" s="8" t="s">
        <v>75</v>
      </c>
    </row>
    <row r="28" spans="1:10" ht="36" x14ac:dyDescent="0.25">
      <c r="A28" s="5"/>
      <c r="B28" s="23" t="s">
        <v>107</v>
      </c>
      <c r="C28" s="6" t="s">
        <v>37</v>
      </c>
      <c r="D28" s="7">
        <v>40000</v>
      </c>
      <c r="E28" s="8" t="s">
        <v>23</v>
      </c>
      <c r="F28" s="8" t="s">
        <v>25</v>
      </c>
      <c r="G28" s="24" t="s">
        <v>82</v>
      </c>
      <c r="H28" s="24" t="s">
        <v>88</v>
      </c>
      <c r="I28" s="10" t="s">
        <v>22</v>
      </c>
      <c r="J28" s="8" t="s">
        <v>75</v>
      </c>
    </row>
    <row r="29" spans="1:10" ht="36" x14ac:dyDescent="0.25">
      <c r="A29" s="5"/>
      <c r="B29" s="6" t="s">
        <v>62</v>
      </c>
      <c r="C29" s="6" t="s">
        <v>28</v>
      </c>
      <c r="D29" s="7">
        <v>163500</v>
      </c>
      <c r="E29" s="8" t="s">
        <v>23</v>
      </c>
      <c r="F29" s="8" t="s">
        <v>26</v>
      </c>
      <c r="G29" s="9" t="s">
        <v>88</v>
      </c>
      <c r="H29" s="9" t="s">
        <v>106</v>
      </c>
      <c r="I29" s="10" t="s">
        <v>22</v>
      </c>
      <c r="J29" s="8" t="s">
        <v>75</v>
      </c>
    </row>
    <row r="30" spans="1:10" ht="60" x14ac:dyDescent="0.25">
      <c r="A30" s="5"/>
      <c r="B30" s="6" t="s">
        <v>63</v>
      </c>
      <c r="C30" s="6" t="s">
        <v>38</v>
      </c>
      <c r="D30" s="7">
        <f>3852+22000+11448714+377000+1890950+118477.14</f>
        <v>13860993.140000001</v>
      </c>
      <c r="E30" s="8" t="s">
        <v>23</v>
      </c>
      <c r="F30" s="8" t="s">
        <v>26</v>
      </c>
      <c r="G30" s="24" t="s">
        <v>97</v>
      </c>
      <c r="H30" s="9" t="s">
        <v>98</v>
      </c>
      <c r="I30" s="10" t="s">
        <v>22</v>
      </c>
      <c r="J30" s="8" t="s">
        <v>75</v>
      </c>
    </row>
    <row r="31" spans="1:10" ht="135" customHeight="1" x14ac:dyDescent="0.25">
      <c r="A31" s="32"/>
      <c r="B31" s="6" t="s">
        <v>64</v>
      </c>
      <c r="C31" s="6" t="s">
        <v>33</v>
      </c>
      <c r="D31" s="53">
        <f>42000+53550+(183981.8+4462.95+5235)</f>
        <v>289229.75</v>
      </c>
      <c r="E31" s="51" t="s">
        <v>23</v>
      </c>
      <c r="F31" s="51" t="s">
        <v>26</v>
      </c>
      <c r="G31" s="35" t="s">
        <v>99</v>
      </c>
      <c r="H31" s="35" t="s">
        <v>100</v>
      </c>
      <c r="I31" s="55" t="s">
        <v>22</v>
      </c>
      <c r="J31" s="51" t="s">
        <v>75</v>
      </c>
    </row>
    <row r="32" spans="1:10" ht="72" x14ac:dyDescent="0.25">
      <c r="A32" s="84"/>
      <c r="B32" s="38" t="s">
        <v>65</v>
      </c>
      <c r="C32" s="39" t="s">
        <v>35</v>
      </c>
      <c r="D32" s="86">
        <v>767968.8</v>
      </c>
      <c r="E32" s="84" t="s">
        <v>23</v>
      </c>
      <c r="F32" s="84" t="s">
        <v>21</v>
      </c>
      <c r="G32" s="88" t="s">
        <v>101</v>
      </c>
      <c r="H32" s="88" t="s">
        <v>102</v>
      </c>
      <c r="I32" s="90" t="s">
        <v>22</v>
      </c>
      <c r="J32" s="84" t="s">
        <v>75</v>
      </c>
    </row>
    <row r="33" spans="1:10" ht="60" x14ac:dyDescent="0.25">
      <c r="A33" s="85"/>
      <c r="B33" s="38" t="s">
        <v>66</v>
      </c>
      <c r="C33" s="40" t="s">
        <v>34</v>
      </c>
      <c r="D33" s="87"/>
      <c r="E33" s="85"/>
      <c r="F33" s="85"/>
      <c r="G33" s="89"/>
      <c r="H33" s="89"/>
      <c r="I33" s="91"/>
      <c r="J33" s="85"/>
    </row>
    <row r="34" spans="1:10" ht="36" x14ac:dyDescent="0.25">
      <c r="A34" s="41"/>
      <c r="B34" s="6" t="s">
        <v>68</v>
      </c>
      <c r="C34" s="6" t="s">
        <v>39</v>
      </c>
      <c r="D34" s="54">
        <v>325500</v>
      </c>
      <c r="E34" s="52" t="s">
        <v>23</v>
      </c>
      <c r="F34" s="52" t="s">
        <v>26</v>
      </c>
      <c r="G34" s="57" t="s">
        <v>98</v>
      </c>
      <c r="H34" s="57" t="s">
        <v>52</v>
      </c>
      <c r="I34" s="56" t="s">
        <v>22</v>
      </c>
      <c r="J34" s="52" t="s">
        <v>75</v>
      </c>
    </row>
    <row r="35" spans="1:10" ht="36" x14ac:dyDescent="0.25">
      <c r="A35" s="5"/>
      <c r="B35" s="6" t="s">
        <v>67</v>
      </c>
      <c r="C35" s="6" t="s">
        <v>36</v>
      </c>
      <c r="D35" s="7">
        <f>2563000+256000</f>
        <v>2819000</v>
      </c>
      <c r="E35" s="8" t="s">
        <v>23</v>
      </c>
      <c r="F35" s="8" t="s">
        <v>21</v>
      </c>
      <c r="G35" s="9" t="s">
        <v>32</v>
      </c>
      <c r="H35" s="9" t="s">
        <v>87</v>
      </c>
      <c r="I35" s="10" t="s">
        <v>22</v>
      </c>
      <c r="J35" s="8" t="s">
        <v>75</v>
      </c>
    </row>
    <row r="36" spans="1:10" x14ac:dyDescent="0.25">
      <c r="A36" s="83"/>
      <c r="B36" s="83"/>
      <c r="C36" s="83"/>
    </row>
    <row r="37" spans="1:10" x14ac:dyDescent="0.25">
      <c r="A37" s="83"/>
      <c r="B37" s="83"/>
    </row>
    <row r="38" spans="1:10" ht="18" customHeight="1" x14ac:dyDescent="0.25">
      <c r="A38" s="82" t="s">
        <v>56</v>
      </c>
      <c r="B38" s="82"/>
      <c r="C38" s="82"/>
      <c r="D38" s="82"/>
      <c r="E38" s="82"/>
      <c r="F38" s="82"/>
      <c r="G38" s="82"/>
      <c r="H38" s="82"/>
      <c r="I38" s="82"/>
      <c r="J38" s="82"/>
    </row>
    <row r="39" spans="1:10" ht="14.25" customHeight="1" x14ac:dyDescent="0.25">
      <c r="A39" s="82" t="s">
        <v>58</v>
      </c>
      <c r="B39" s="82"/>
      <c r="C39" s="82"/>
      <c r="D39" s="82"/>
      <c r="E39" s="82"/>
      <c r="F39" s="82"/>
      <c r="G39" s="82"/>
      <c r="H39" s="82"/>
      <c r="I39" s="82"/>
      <c r="J39" s="82"/>
    </row>
    <row r="40" spans="1:10" ht="15" customHeight="1" x14ac:dyDescent="0.25">
      <c r="A40" s="82" t="s">
        <v>59</v>
      </c>
      <c r="B40" s="82"/>
      <c r="C40" s="82"/>
      <c r="D40" s="82"/>
      <c r="E40" s="82"/>
      <c r="F40" s="82"/>
      <c r="G40" s="82"/>
      <c r="H40" s="82"/>
      <c r="I40" s="82"/>
      <c r="J40" s="82"/>
    </row>
  </sheetData>
  <mergeCells count="32">
    <mergeCell ref="B10:D10"/>
    <mergeCell ref="H2:J2"/>
    <mergeCell ref="H3:J3"/>
    <mergeCell ref="H4:J4"/>
    <mergeCell ref="B5:C5"/>
    <mergeCell ref="B9:D9"/>
    <mergeCell ref="B13:C13"/>
    <mergeCell ref="H17:J17"/>
    <mergeCell ref="A18:J18"/>
    <mergeCell ref="A19:J19"/>
    <mergeCell ref="A20:J20"/>
    <mergeCell ref="A40:J40"/>
    <mergeCell ref="G23:G24"/>
    <mergeCell ref="H23:H24"/>
    <mergeCell ref="J23:J24"/>
    <mergeCell ref="A32:A33"/>
    <mergeCell ref="D32:D33"/>
    <mergeCell ref="E32:E33"/>
    <mergeCell ref="F32:F33"/>
    <mergeCell ref="G32:G33"/>
    <mergeCell ref="H32:H33"/>
    <mergeCell ref="I32:I33"/>
    <mergeCell ref="A23:A24"/>
    <mergeCell ref="B23:B24"/>
    <mergeCell ref="C23:C24"/>
    <mergeCell ref="E23:E24"/>
    <mergeCell ref="F23:F24"/>
    <mergeCell ref="J32:J33"/>
    <mergeCell ref="A36:C36"/>
    <mergeCell ref="A37:B37"/>
    <mergeCell ref="A38:J38"/>
    <mergeCell ref="A39:J39"/>
  </mergeCells>
  <pageMargins left="0.7" right="0.7" top="0.46" bottom="0.46" header="0.3" footer="0.3"/>
  <pageSetup paperSize="9" scale="79" fitToHeight="0" orientation="landscape"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32" workbookViewId="0">
      <selection activeCell="M29" sqref="M29"/>
    </sheetView>
  </sheetViews>
  <sheetFormatPr defaultRowHeight="12" x14ac:dyDescent="0.25"/>
  <cols>
    <col min="1" max="1" width="12.42578125" style="59" customWidth="1"/>
    <col min="2" max="2" width="50.140625" style="59" customWidth="1"/>
    <col min="3" max="3" width="24" style="59" customWidth="1"/>
    <col min="4" max="4" width="15.42578125" style="58" bestFit="1" customWidth="1"/>
    <col min="5" max="5" width="7.42578125" style="59" bestFit="1" customWidth="1"/>
    <col min="6" max="6" width="10.140625" style="59" customWidth="1"/>
    <col min="7" max="7" width="10.42578125" style="71" customWidth="1"/>
    <col min="8" max="8" width="11.7109375" style="71" customWidth="1"/>
    <col min="9" max="9" width="10.5703125" style="59" bestFit="1" customWidth="1"/>
    <col min="10" max="10" width="13.85546875" style="59" customWidth="1"/>
    <col min="11" max="16384" width="9.140625" style="59"/>
  </cols>
  <sheetData>
    <row r="1" spans="1:10" ht="20.25" customHeight="1" x14ac:dyDescent="0.25">
      <c r="B1" s="25"/>
    </row>
    <row r="2" spans="1:10" s="60" customFormat="1" ht="13.5" customHeight="1" x14ac:dyDescent="0.25">
      <c r="B2" s="74" t="s">
        <v>109</v>
      </c>
      <c r="D2" s="75"/>
      <c r="G2" s="72"/>
      <c r="H2" s="78" t="s">
        <v>91</v>
      </c>
      <c r="I2" s="78"/>
      <c r="J2" s="78"/>
    </row>
    <row r="3" spans="1:10" s="60" customFormat="1" ht="13.5" customHeight="1" x14ac:dyDescent="0.25">
      <c r="D3" s="76"/>
      <c r="G3" s="72"/>
      <c r="H3" s="78" t="s">
        <v>92</v>
      </c>
      <c r="I3" s="78"/>
      <c r="J3" s="78"/>
    </row>
    <row r="4" spans="1:10" s="60" customFormat="1" ht="13.5" customHeight="1" x14ac:dyDescent="0.25">
      <c r="D4" s="75"/>
      <c r="G4" s="72"/>
      <c r="H4" s="78" t="s">
        <v>94</v>
      </c>
      <c r="I4" s="78"/>
      <c r="J4" s="78"/>
    </row>
    <row r="5" spans="1:10" s="60" customFormat="1" ht="13.5" customHeight="1" x14ac:dyDescent="0.25">
      <c r="B5" s="79" t="s">
        <v>4</v>
      </c>
      <c r="C5" s="79"/>
      <c r="D5" s="75"/>
      <c r="G5" s="72"/>
      <c r="H5" s="72"/>
    </row>
    <row r="6" spans="1:10" s="60" customFormat="1" ht="13.5" customHeight="1" x14ac:dyDescent="0.25">
      <c r="B6" s="63"/>
      <c r="C6" s="63"/>
      <c r="D6" s="75"/>
      <c r="G6" s="72"/>
      <c r="H6" s="72"/>
    </row>
    <row r="7" spans="1:10" s="60" customFormat="1" ht="13.5" customHeight="1" x14ac:dyDescent="0.25">
      <c r="B7" s="77" t="s">
        <v>16</v>
      </c>
      <c r="C7" s="77"/>
      <c r="D7" s="77"/>
      <c r="G7" s="72"/>
      <c r="H7" s="72"/>
    </row>
    <row r="8" spans="1:10" s="60" customFormat="1" ht="13.5" customHeight="1" x14ac:dyDescent="0.25">
      <c r="B8" s="77" t="s">
        <v>5</v>
      </c>
      <c r="C8" s="77"/>
      <c r="D8" s="77"/>
      <c r="G8" s="72"/>
      <c r="H8" s="72"/>
    </row>
    <row r="9" spans="1:10" s="60" customFormat="1" ht="13.5" customHeight="1" x14ac:dyDescent="0.25">
      <c r="B9" s="62"/>
      <c r="C9" s="62"/>
      <c r="D9" s="75"/>
      <c r="G9" s="72"/>
      <c r="H9" s="72"/>
    </row>
    <row r="10" spans="1:10" s="60" customFormat="1" ht="19.5" customHeight="1" x14ac:dyDescent="0.25">
      <c r="B10" s="60" t="s">
        <v>6</v>
      </c>
      <c r="D10" s="75"/>
      <c r="G10" s="72"/>
      <c r="H10" s="72"/>
    </row>
    <row r="11" spans="1:10" s="60" customFormat="1" ht="13.5" customHeight="1" x14ac:dyDescent="0.25">
      <c r="B11" s="80" t="s">
        <v>1</v>
      </c>
      <c r="C11" s="80"/>
      <c r="D11" s="75"/>
      <c r="G11" s="72"/>
      <c r="H11" s="72"/>
    </row>
    <row r="12" spans="1:10" s="60" customFormat="1" ht="13.5" customHeight="1" x14ac:dyDescent="0.25">
      <c r="D12" s="75"/>
      <c r="G12" s="72"/>
      <c r="H12" s="72"/>
    </row>
    <row r="13" spans="1:10" s="60" customFormat="1" ht="16.5" customHeight="1" x14ac:dyDescent="0.25">
      <c r="B13" s="15" t="s">
        <v>57</v>
      </c>
      <c r="D13" s="75"/>
      <c r="G13" s="72"/>
      <c r="H13" s="72"/>
    </row>
    <row r="14" spans="1:10" s="60" customFormat="1" ht="13.5" customHeight="1" x14ac:dyDescent="0.25">
      <c r="B14" s="15" t="s">
        <v>72</v>
      </c>
      <c r="D14" s="75"/>
      <c r="G14" s="72"/>
      <c r="H14" s="72"/>
    </row>
    <row r="15" spans="1:10" s="60" customFormat="1" ht="13.5" customHeight="1" x14ac:dyDescent="0.25">
      <c r="D15" s="75"/>
      <c r="G15" s="72"/>
      <c r="H15" s="78"/>
      <c r="I15" s="78"/>
      <c r="J15" s="78"/>
    </row>
    <row r="16" spans="1:10" s="60" customFormat="1" ht="30" customHeight="1" x14ac:dyDescent="0.25">
      <c r="A16" s="78" t="s">
        <v>71</v>
      </c>
      <c r="B16" s="78"/>
      <c r="C16" s="78"/>
      <c r="D16" s="78"/>
      <c r="E16" s="78"/>
      <c r="F16" s="78"/>
      <c r="G16" s="78"/>
      <c r="H16" s="78"/>
      <c r="I16" s="78"/>
      <c r="J16" s="78"/>
    </row>
    <row r="17" spans="1:10" s="60" customFormat="1" ht="12.75" x14ac:dyDescent="0.25">
      <c r="A17" s="78" t="s">
        <v>69</v>
      </c>
      <c r="B17" s="78"/>
      <c r="C17" s="78"/>
      <c r="D17" s="78"/>
      <c r="E17" s="78"/>
      <c r="F17" s="78"/>
      <c r="G17" s="78"/>
      <c r="H17" s="78"/>
      <c r="I17" s="78"/>
      <c r="J17" s="78"/>
    </row>
    <row r="18" spans="1:10" s="60" customFormat="1" ht="45" customHeight="1" x14ac:dyDescent="0.25">
      <c r="A18" s="78" t="s">
        <v>55</v>
      </c>
      <c r="B18" s="78"/>
      <c r="C18" s="78"/>
      <c r="D18" s="78"/>
      <c r="E18" s="78"/>
      <c r="F18" s="78"/>
      <c r="G18" s="78"/>
      <c r="H18" s="78"/>
      <c r="I18" s="78"/>
      <c r="J18" s="78"/>
    </row>
    <row r="19" spans="1:10" x14ac:dyDescent="0.25">
      <c r="A19" s="2"/>
      <c r="B19" s="2"/>
      <c r="C19" s="2"/>
      <c r="D19" s="2"/>
      <c r="E19" s="2"/>
      <c r="F19" s="2"/>
      <c r="G19" s="73"/>
      <c r="H19" s="73"/>
      <c r="I19" s="2"/>
      <c r="J19" s="2"/>
    </row>
    <row r="20" spans="1:10" x14ac:dyDescent="0.25">
      <c r="J20" s="3"/>
    </row>
    <row r="21" spans="1:10" ht="48" x14ac:dyDescent="0.25">
      <c r="A21" s="81" t="s">
        <v>15</v>
      </c>
      <c r="B21" s="81" t="s">
        <v>7</v>
      </c>
      <c r="C21" s="81" t="s">
        <v>8</v>
      </c>
      <c r="D21" s="61" t="s">
        <v>17</v>
      </c>
      <c r="E21" s="81" t="s">
        <v>9</v>
      </c>
      <c r="F21" s="81" t="s">
        <v>19</v>
      </c>
      <c r="G21" s="92" t="s">
        <v>10</v>
      </c>
      <c r="H21" s="92" t="s">
        <v>20</v>
      </c>
      <c r="I21" s="61" t="s">
        <v>11</v>
      </c>
      <c r="J21" s="81" t="s">
        <v>12</v>
      </c>
    </row>
    <row r="22" spans="1:10" ht="51" customHeight="1" x14ac:dyDescent="0.25">
      <c r="A22" s="81"/>
      <c r="B22" s="81"/>
      <c r="C22" s="81"/>
      <c r="D22" s="61" t="s">
        <v>13</v>
      </c>
      <c r="E22" s="81"/>
      <c r="F22" s="81"/>
      <c r="G22" s="92"/>
      <c r="H22" s="92"/>
      <c r="I22" s="61" t="s">
        <v>14</v>
      </c>
      <c r="J22" s="81"/>
    </row>
    <row r="23" spans="1:10" ht="24" x14ac:dyDescent="0.25">
      <c r="A23" s="5" t="s">
        <v>49</v>
      </c>
      <c r="B23" s="23" t="s">
        <v>105</v>
      </c>
      <c r="C23" s="6" t="s">
        <v>30</v>
      </c>
      <c r="D23" s="7">
        <v>20000</v>
      </c>
      <c r="E23" s="8" t="s">
        <v>23</v>
      </c>
      <c r="F23" s="8" t="s">
        <v>25</v>
      </c>
      <c r="G23" s="9" t="s">
        <v>27</v>
      </c>
      <c r="H23" s="24" t="s">
        <v>27</v>
      </c>
      <c r="I23" s="10" t="s">
        <v>22</v>
      </c>
      <c r="J23" s="8" t="s">
        <v>118</v>
      </c>
    </row>
    <row r="24" spans="1:10" ht="48" x14ac:dyDescent="0.25">
      <c r="A24" s="5" t="s">
        <v>50</v>
      </c>
      <c r="B24" s="23" t="s">
        <v>104</v>
      </c>
      <c r="C24" s="6" t="s">
        <v>40</v>
      </c>
      <c r="D24" s="7">
        <v>16000</v>
      </c>
      <c r="E24" s="8" t="s">
        <v>23</v>
      </c>
      <c r="F24" s="8" t="s">
        <v>25</v>
      </c>
      <c r="G24" s="9" t="s">
        <v>31</v>
      </c>
      <c r="H24" s="24" t="s">
        <v>27</v>
      </c>
      <c r="I24" s="10" t="s">
        <v>22</v>
      </c>
      <c r="J24" s="8" t="s">
        <v>119</v>
      </c>
    </row>
    <row r="25" spans="1:10" ht="60" customHeight="1" x14ac:dyDescent="0.25">
      <c r="A25" s="5" t="s">
        <v>43</v>
      </c>
      <c r="B25" s="23" t="s">
        <v>103</v>
      </c>
      <c r="C25" s="6" t="s">
        <v>95</v>
      </c>
      <c r="D25" s="7">
        <f>8000+322000+37000</f>
        <v>367000</v>
      </c>
      <c r="E25" s="8" t="s">
        <v>23</v>
      </c>
      <c r="F25" s="8" t="s">
        <v>26</v>
      </c>
      <c r="G25" s="9" t="s">
        <v>27</v>
      </c>
      <c r="H25" s="24" t="s">
        <v>81</v>
      </c>
      <c r="I25" s="10" t="s">
        <v>22</v>
      </c>
      <c r="J25" s="8" t="s">
        <v>119</v>
      </c>
    </row>
    <row r="26" spans="1:10" ht="36" x14ac:dyDescent="0.25">
      <c r="A26" s="5" t="s">
        <v>110</v>
      </c>
      <c r="B26" s="23" t="s">
        <v>107</v>
      </c>
      <c r="C26" s="6" t="s">
        <v>37</v>
      </c>
      <c r="D26" s="7">
        <v>40000</v>
      </c>
      <c r="E26" s="8" t="s">
        <v>23</v>
      </c>
      <c r="F26" s="8" t="s">
        <v>25</v>
      </c>
      <c r="G26" s="24" t="s">
        <v>82</v>
      </c>
      <c r="H26" s="24" t="s">
        <v>88</v>
      </c>
      <c r="I26" s="10" t="s">
        <v>22</v>
      </c>
      <c r="J26" s="8" t="s">
        <v>119</v>
      </c>
    </row>
    <row r="27" spans="1:10" ht="36" x14ac:dyDescent="0.25">
      <c r="A27" s="5" t="s">
        <v>111</v>
      </c>
      <c r="B27" s="6" t="s">
        <v>62</v>
      </c>
      <c r="C27" s="6" t="s">
        <v>28</v>
      </c>
      <c r="D27" s="7">
        <v>163500</v>
      </c>
      <c r="E27" s="8" t="s">
        <v>23</v>
      </c>
      <c r="F27" s="8" t="s">
        <v>26</v>
      </c>
      <c r="G27" s="9" t="s">
        <v>88</v>
      </c>
      <c r="H27" s="9" t="s">
        <v>106</v>
      </c>
      <c r="I27" s="10" t="s">
        <v>22</v>
      </c>
      <c r="J27" s="8" t="s">
        <v>116</v>
      </c>
    </row>
    <row r="28" spans="1:10" ht="60" x14ac:dyDescent="0.25">
      <c r="A28" s="5" t="s">
        <v>112</v>
      </c>
      <c r="B28" s="6" t="s">
        <v>63</v>
      </c>
      <c r="C28" s="6" t="s">
        <v>38</v>
      </c>
      <c r="D28" s="7">
        <f>3852+22000+11448714+377000+1890950+118477.14</f>
        <v>13860993.140000001</v>
      </c>
      <c r="E28" s="8" t="s">
        <v>23</v>
      </c>
      <c r="F28" s="8" t="s">
        <v>26</v>
      </c>
      <c r="G28" s="24" t="s">
        <v>117</v>
      </c>
      <c r="H28" s="9" t="s">
        <v>87</v>
      </c>
      <c r="I28" s="10" t="s">
        <v>22</v>
      </c>
      <c r="J28" s="8" t="s">
        <v>116</v>
      </c>
    </row>
    <row r="29" spans="1:10" ht="36" x14ac:dyDescent="0.25">
      <c r="A29" s="5" t="s">
        <v>114</v>
      </c>
      <c r="B29" s="6" t="s">
        <v>67</v>
      </c>
      <c r="C29" s="6" t="s">
        <v>36</v>
      </c>
      <c r="D29" s="7">
        <f>2563000+256000</f>
        <v>2819000</v>
      </c>
      <c r="E29" s="8" t="s">
        <v>23</v>
      </c>
      <c r="F29" s="8" t="s">
        <v>21</v>
      </c>
      <c r="G29" s="9" t="s">
        <v>32</v>
      </c>
      <c r="H29" s="9" t="s">
        <v>87</v>
      </c>
      <c r="I29" s="10" t="s">
        <v>22</v>
      </c>
      <c r="J29" s="8" t="s">
        <v>116</v>
      </c>
    </row>
    <row r="30" spans="1:10" ht="36" x14ac:dyDescent="0.25">
      <c r="A30" s="5" t="s">
        <v>113</v>
      </c>
      <c r="B30" s="6" t="s">
        <v>68</v>
      </c>
      <c r="C30" s="6" t="s">
        <v>39</v>
      </c>
      <c r="D30" s="67">
        <v>325500</v>
      </c>
      <c r="E30" s="65" t="s">
        <v>23</v>
      </c>
      <c r="F30" s="65" t="s">
        <v>26</v>
      </c>
      <c r="G30" s="68" t="s">
        <v>98</v>
      </c>
      <c r="H30" s="68" t="s">
        <v>52</v>
      </c>
      <c r="I30" s="70" t="s">
        <v>22</v>
      </c>
      <c r="J30" s="8" t="s">
        <v>116</v>
      </c>
    </row>
    <row r="31" spans="1:10" ht="135" customHeight="1" x14ac:dyDescent="0.25">
      <c r="A31" s="32"/>
      <c r="B31" s="6" t="s">
        <v>64</v>
      </c>
      <c r="C31" s="6" t="s">
        <v>33</v>
      </c>
      <c r="D31" s="66">
        <f>42000+53550+(183981.8+4462.95+5235)</f>
        <v>289229.75</v>
      </c>
      <c r="E31" s="64" t="s">
        <v>23</v>
      </c>
      <c r="F31" s="64" t="s">
        <v>26</v>
      </c>
      <c r="G31" s="35" t="s">
        <v>99</v>
      </c>
      <c r="H31" s="35" t="s">
        <v>100</v>
      </c>
      <c r="I31" s="69" t="s">
        <v>22</v>
      </c>
      <c r="J31" s="8" t="s">
        <v>116</v>
      </c>
    </row>
    <row r="32" spans="1:10" ht="72" x14ac:dyDescent="0.25">
      <c r="A32" s="84"/>
      <c r="B32" s="38" t="s">
        <v>65</v>
      </c>
      <c r="C32" s="39" t="s">
        <v>35</v>
      </c>
      <c r="D32" s="86">
        <v>767968.8</v>
      </c>
      <c r="E32" s="84" t="s">
        <v>23</v>
      </c>
      <c r="F32" s="84" t="s">
        <v>21</v>
      </c>
      <c r="G32" s="88" t="s">
        <v>101</v>
      </c>
      <c r="H32" s="88" t="s">
        <v>102</v>
      </c>
      <c r="I32" s="90" t="s">
        <v>22</v>
      </c>
      <c r="J32" s="84" t="s">
        <v>116</v>
      </c>
    </row>
    <row r="33" spans="1:10" ht="60" x14ac:dyDescent="0.25">
      <c r="A33" s="85"/>
      <c r="B33" s="38" t="s">
        <v>66</v>
      </c>
      <c r="C33" s="40" t="s">
        <v>34</v>
      </c>
      <c r="D33" s="87"/>
      <c r="E33" s="85"/>
      <c r="F33" s="85"/>
      <c r="G33" s="89"/>
      <c r="H33" s="89"/>
      <c r="I33" s="91"/>
      <c r="J33" s="85"/>
    </row>
    <row r="36" spans="1:10" x14ac:dyDescent="0.25">
      <c r="A36" s="83"/>
      <c r="B36" s="83"/>
      <c r="C36" s="83"/>
    </row>
    <row r="37" spans="1:10" x14ac:dyDescent="0.25">
      <c r="A37" s="83"/>
      <c r="B37" s="83"/>
    </row>
    <row r="38" spans="1:10" ht="18" customHeight="1" x14ac:dyDescent="0.25">
      <c r="A38" s="82" t="s">
        <v>56</v>
      </c>
      <c r="B38" s="82"/>
      <c r="C38" s="82"/>
      <c r="D38" s="82"/>
      <c r="E38" s="82"/>
      <c r="F38" s="82"/>
      <c r="G38" s="82"/>
      <c r="H38" s="82"/>
      <c r="I38" s="82"/>
      <c r="J38" s="82"/>
    </row>
    <row r="39" spans="1:10" ht="14.25" customHeight="1" x14ac:dyDescent="0.25">
      <c r="A39" s="82" t="s">
        <v>58</v>
      </c>
      <c r="B39" s="82"/>
      <c r="C39" s="82"/>
      <c r="D39" s="82"/>
      <c r="E39" s="82"/>
      <c r="F39" s="82"/>
      <c r="G39" s="82"/>
      <c r="H39" s="82"/>
      <c r="I39" s="82"/>
      <c r="J39" s="82"/>
    </row>
    <row r="40" spans="1:10" ht="15" customHeight="1" x14ac:dyDescent="0.25">
      <c r="A40" s="82" t="s">
        <v>115</v>
      </c>
      <c r="B40" s="82"/>
      <c r="C40" s="82"/>
      <c r="D40" s="82"/>
      <c r="E40" s="82"/>
      <c r="F40" s="82"/>
      <c r="G40" s="82"/>
      <c r="H40" s="82"/>
      <c r="I40" s="82"/>
      <c r="J40" s="82"/>
    </row>
  </sheetData>
  <mergeCells count="32">
    <mergeCell ref="J32:J33"/>
    <mergeCell ref="A36:C36"/>
    <mergeCell ref="A37:B37"/>
    <mergeCell ref="A38:J38"/>
    <mergeCell ref="A39:J39"/>
    <mergeCell ref="A40:J40"/>
    <mergeCell ref="G21:G22"/>
    <mergeCell ref="H21:H22"/>
    <mergeCell ref="J21:J22"/>
    <mergeCell ref="A32:A33"/>
    <mergeCell ref="D32:D33"/>
    <mergeCell ref="E32:E33"/>
    <mergeCell ref="F32:F33"/>
    <mergeCell ref="G32:G33"/>
    <mergeCell ref="H32:H33"/>
    <mergeCell ref="I32:I33"/>
    <mergeCell ref="A21:A22"/>
    <mergeCell ref="B21:B22"/>
    <mergeCell ref="C21:C22"/>
    <mergeCell ref="E21:E22"/>
    <mergeCell ref="F21:F22"/>
    <mergeCell ref="B11:C11"/>
    <mergeCell ref="H15:J15"/>
    <mergeCell ref="A16:J16"/>
    <mergeCell ref="A17:J17"/>
    <mergeCell ref="A18:J18"/>
    <mergeCell ref="B8:D8"/>
    <mergeCell ref="H2:J2"/>
    <mergeCell ref="H3:J3"/>
    <mergeCell ref="H4:J4"/>
    <mergeCell ref="B5:C5"/>
    <mergeCell ref="B7:D7"/>
  </mergeCells>
  <pageMargins left="0.36" right="0.23" top="0.28999999999999998" bottom="0.39" header="0.3" footer="0.3"/>
  <pageSetup paperSize="9" scale="85" fitToHeight="0"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PAAP POR 2014-2020_1</vt:lpstr>
      <vt:lpstr>23.09.19_rev2</vt:lpstr>
      <vt:lpstr>19.11.19_rev 3</vt:lpstr>
      <vt:lpstr>10.12.19-rev 4</vt:lpstr>
      <vt:lpstr>11.06.2020-rev 5</vt:lpstr>
      <vt:lpstr>'10.12.19-rev 4'!Print_Titles</vt:lpstr>
      <vt:lpstr>'11.06.2020-rev 5'!Print_Titles</vt:lpstr>
      <vt:lpstr>'19.11.19_rev 3'!Print_Titles</vt:lpstr>
      <vt:lpstr>'23.09.19_rev2'!Print_Titles</vt:lpstr>
      <vt:lpstr>'PAAP POR 2014-2020_1'!Print_Titles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2020-07-27T05:20:12Z</dcterms:modified>
</cp:coreProperties>
</file>