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0.252\Achizitii\2. PAAP-uri si anexe\PAP 2020\postat pe site\"/>
    </mc:Choice>
  </mc:AlternateContent>
  <bookViews>
    <workbookView xWindow="0" yWindow="0" windowWidth="28800" windowHeight="12330"/>
  </bookViews>
  <sheets>
    <sheet name="achizitii directe ian-sept 2020" sheetId="2" r:id="rId1"/>
  </sheets>
  <definedNames>
    <definedName name="_xlnm._FilterDatabase" localSheetId="0" hidden="1">'achizitii directe ian-sept 2020'!$A$3:$F$337</definedName>
    <definedName name="_xlnm.Print_Titles" localSheetId="0">'achizitii directe ian-sept 2020'!$3:$4</definedName>
  </definedNames>
  <calcPr calcId="162913"/>
</workbook>
</file>

<file path=xl/calcChain.xml><?xml version="1.0" encoding="utf-8"?>
<calcChain xmlns="http://schemas.openxmlformats.org/spreadsheetml/2006/main">
  <c r="C158" i="2" l="1"/>
  <c r="C466" i="2" l="1"/>
  <c r="C464" i="2" l="1"/>
  <c r="C208" i="2" l="1"/>
  <c r="C408" i="2" l="1"/>
  <c r="C447" i="2" l="1"/>
  <c r="C57" i="2" l="1"/>
  <c r="C93" i="2" l="1"/>
  <c r="C480" i="2" l="1"/>
  <c r="C443" i="2" l="1"/>
  <c r="C179" i="2" l="1"/>
  <c r="C150" i="2"/>
  <c r="C177" i="2"/>
  <c r="C435" i="2" l="1"/>
  <c r="C394" i="2"/>
  <c r="C388" i="2"/>
  <c r="C11" i="2" l="1"/>
</calcChain>
</file>

<file path=xl/sharedStrings.xml><?xml version="1.0" encoding="utf-8"?>
<sst xmlns="http://schemas.openxmlformats.org/spreadsheetml/2006/main" count="2158" uniqueCount="825">
  <si>
    <t>Obiectul achiziției directe</t>
  </si>
  <si>
    <t xml:space="preserve">Cod CPV </t>
  </si>
  <si>
    <t>Valoarea estimată</t>
  </si>
  <si>
    <t>Sursa de finanțare</t>
  </si>
  <si>
    <t>Data estimată pentru inițiere</t>
  </si>
  <si>
    <t>Data estimată pentru finalizare</t>
  </si>
  <si>
    <t>Lei, fără TVA</t>
  </si>
  <si>
    <t>COMBUSTIBILI LICHIZI, GAZOSI, SOLIZI SI ULEIURI</t>
  </si>
  <si>
    <t xml:space="preserve">09130000-9  - Petrol si produse distilate (Rev.2)  </t>
  </si>
  <si>
    <t>44100000-1  - Materiale de constructii si articole conexe (Rev.2)</t>
  </si>
  <si>
    <t>44100000-1</t>
  </si>
  <si>
    <t xml:space="preserve">44316500-3  - Lacatusarie (Rev.2)   44511000-5  - Scule de mana (Rev.2) </t>
  </si>
  <si>
    <t>44316500-3</t>
  </si>
  <si>
    <t>MATERIALE SI PRODUSE DE CURATENIE SI INTRETINERE</t>
  </si>
  <si>
    <t>39831240-0</t>
  </si>
  <si>
    <t>PRODUSE ȘI MATERIALE TEXTILE</t>
  </si>
  <si>
    <t>PRODUSE ALIMENTARE ȘI DE PROTOCOL</t>
  </si>
  <si>
    <t xml:space="preserve">15800000-6  - Diverse produse alimentare (Rev.2) </t>
  </si>
  <si>
    <t>22100000-1  -  Carti, brosuri si pliante tiparite (Rev.2)                                 22200000-2  -  Ziare, reviste specializate, periodice si reviste (Rev.2)</t>
  </si>
  <si>
    <t>SERVICII TIPOGRAFICE</t>
  </si>
  <si>
    <t>66510000-8 - Servicii de asigurare (Rev.2)</t>
  </si>
  <si>
    <t>22453000-0</t>
  </si>
  <si>
    <t>71631200-2 Servicii de inspectie tehnica a automobilelor</t>
  </si>
  <si>
    <t>CARTUSE DE TONER SI CERNEALA</t>
  </si>
  <si>
    <t>Contract Cartușe și tonere pentru imprimante, copiatoare și multifuncționale</t>
  </si>
  <si>
    <t>PACHETE SOFTWARE EDUCATIONALE</t>
  </si>
  <si>
    <t>48190000-6</t>
  </si>
  <si>
    <t>DEZVOLTARE SOFTWARE</t>
  </si>
  <si>
    <t>24450000-3 - Produse agrochimice (Rev.2)</t>
  </si>
  <si>
    <t>MOBILIER; ACCESORII PENTRU MOBILIER; MATERIALE SI SERVICII RECONDITIONARE MOBILIER</t>
  </si>
  <si>
    <t>SERVICII DE CERTIFICARE A SEMNĂTURII ELECTRONICE</t>
  </si>
  <si>
    <t>79132100-9 - Servicii de certificare a semnaturii electronice (Rev.2)</t>
  </si>
  <si>
    <t>SERVICII DE CONTROL/VERIFICARI TEHNICE; PIESE SI ACCESORII</t>
  </si>
  <si>
    <t>50411100-0</t>
  </si>
  <si>
    <t>SERVICII CURIERAT INTERN ȘI INTERNAȚIONAL ȘI SERVICII POȘTALE</t>
  </si>
  <si>
    <t xml:space="preserve">64110000-0  - Servicii postale (Rev.2)   64120000-3 - Servicii de curierat (Rev.2)  </t>
  </si>
  <si>
    <t>CONTRACT Prestari servicii postale (intern și internațional neprioritar si prioritar)</t>
  </si>
  <si>
    <t>64110000-0</t>
  </si>
  <si>
    <t>CONTRACT Prestari servicii de curierat rapid intern</t>
  </si>
  <si>
    <t>64120000-3</t>
  </si>
  <si>
    <t>CONTRACT Prestari servicii de curierat rapid internațional</t>
  </si>
  <si>
    <t>SERVICII INTERNET, CATV, TELEFONIE FIXA SI TELEFONIE MOBILA</t>
  </si>
  <si>
    <t>72400000-4 - Servicii de internet (Rev.2)   64211000-8 - Servicii de telefonie publica (Rev.2)
 64210000-1 - Servicii de telefonie si de transmisie de date (Rev.2)</t>
  </si>
  <si>
    <t>CONTRACT prestari servicii de internet si televiziune prin cablu</t>
  </si>
  <si>
    <t>72400000-4</t>
  </si>
  <si>
    <t>64212000-5</t>
  </si>
  <si>
    <t>SERVICII DE PUBLICITATE</t>
  </si>
  <si>
    <t>SERVICII DE CATERING</t>
  </si>
  <si>
    <t>55520000-1 - Servicii de catering (Rev.2)</t>
  </si>
  <si>
    <t>55523000-2</t>
  </si>
  <si>
    <t>Contract Servicii catering-Organizare evenimente (coffee breaks și/sau platouri); Servicii catering-Mese servite (mic dejun și/sau prânz și/sau cină)</t>
  </si>
  <si>
    <t>50413200-5</t>
  </si>
  <si>
    <t>Contract Servicii de mentenanta (întretinere si reparatii) instalatii termice, instalatii sanitare, instalatii hidrofor si circuite de apa</t>
  </si>
  <si>
    <t>CONTRACT Servicii de asistenta tehnica hardware si software; Servicii de reparare si intretinere calculatoare si periferice informatice</t>
  </si>
  <si>
    <t>CONTRACT Servicii de spalatorie inventar moale</t>
  </si>
  <si>
    <t>CONTRACT Servicii de asistenta tehnica pentru programe de calculator: FC, GM, MF, SA, AB</t>
  </si>
  <si>
    <t>85147000-1</t>
  </si>
  <si>
    <t>CONTRACT Servicii de trafic de radiocomunicatii navale</t>
  </si>
  <si>
    <t>79941000-2</t>
  </si>
  <si>
    <t>CONTRACT Servicii de verificare, incarcare si reparare stingatoare</t>
  </si>
  <si>
    <t xml:space="preserve">CONTRACT Servicii de mentenanta a aparatelor de climatizare, a agregate de racire si a ventiloconvectorilor </t>
  </si>
  <si>
    <t>CONTRACTE UTILITATI</t>
  </si>
  <si>
    <t>09320000-8</t>
  </si>
  <si>
    <t>90511000-2</t>
  </si>
  <si>
    <t xml:space="preserve">CONTRACT Servicii de intretinere si reparatii ascensoare  </t>
  </si>
  <si>
    <t xml:space="preserve">CONTRACT servicii telefonie mobila </t>
  </si>
  <si>
    <t>Contract Motorină EFIX Diesel 51=cantitate maximă 5.200 litri și Benzină fără plumb EFIX 98=cantitate maximă 1.800 litri</t>
  </si>
  <si>
    <t>09134200-9; 09132100-4</t>
  </si>
  <si>
    <t>CONTRACT prestari servicii de telefonie fixa si inchiriere PBX, terminale si asigurare suport tehnic</t>
  </si>
  <si>
    <t>64211000-8; 79511000-9</t>
  </si>
  <si>
    <t xml:space="preserve">CONTRACT Servicii de mentenanta preventiva si corectiva sisteme de securitate </t>
  </si>
  <si>
    <t>CONTRACT Servicii de verificare, revizie, întreținere și reparații la centralele termice, punctul termic și echipamentele din încăperile centralelor termice aparținând UMC, inclusiv manoperă înlocuire piese defecte</t>
  </si>
  <si>
    <t xml:space="preserve">45259300-0 Reparare si întreținere a centralelor termice </t>
  </si>
  <si>
    <t>79341000-6-
Servicii de publicitate</t>
  </si>
  <si>
    <t>CONTRACT Servicii juridice si servicii de informare juridica</t>
  </si>
  <si>
    <t>79132100-9</t>
  </si>
  <si>
    <t>79341000-6</t>
  </si>
  <si>
    <t xml:space="preserve">    </t>
  </si>
  <si>
    <t>REACTIVI CHIMICI</t>
  </si>
  <si>
    <t>33696300-8</t>
  </si>
  <si>
    <t>79140000-7 Servicii de consultanta si de informare juridica</t>
  </si>
  <si>
    <t>22456000-1</t>
  </si>
  <si>
    <t>31681000-3</t>
  </si>
  <si>
    <t>CONTRACT Servicii acces la program informatic legislativ</t>
  </si>
  <si>
    <t>30125100-2</t>
  </si>
  <si>
    <t>CONTRACT Servicii de dezinsectie si deratizare</t>
  </si>
  <si>
    <t>22100000-1</t>
  </si>
  <si>
    <t>39298700-4</t>
  </si>
  <si>
    <t>CONTRACT Servicii de productie si difuzare in mediul online de materiale educationale in scop didactic</t>
  </si>
  <si>
    <t>80420000-4</t>
  </si>
  <si>
    <t xml:space="preserve">44411000-4 </t>
  </si>
  <si>
    <t>71631000-0</t>
  </si>
  <si>
    <t>66512100-3</t>
  </si>
  <si>
    <t>90410000-4</t>
  </si>
  <si>
    <t>Servicii de vidanjare fosa septica 8 mc</t>
  </si>
  <si>
    <t>50800000-3 Diverse servicii de intretinere si de reparare (Rev.2)</t>
  </si>
  <si>
    <t>DIVERSE MATERIALE ȘI SERVICII PENTRU REPARAȚII, INCLUSIV FURNIZARI SI MONTARI</t>
  </si>
  <si>
    <t xml:space="preserve"> 79418000-7 _ Servicii de consultanță în domeniul achizitiilor</t>
  </si>
  <si>
    <t>SERVICII DE DIRIGENTIE</t>
  </si>
  <si>
    <t xml:space="preserve">CONTRACT inchiriere 6 purificatoare de apa si 7 dozatoare cu 28 cutii apa </t>
  </si>
  <si>
    <t>venituri proprii</t>
  </si>
  <si>
    <t>noiembrie</t>
  </si>
  <si>
    <t>decembrie</t>
  </si>
  <si>
    <t>decembrie 19</t>
  </si>
  <si>
    <t>noiembrie 19</t>
  </si>
  <si>
    <t>22200000-2</t>
  </si>
  <si>
    <t>ianuarie</t>
  </si>
  <si>
    <t>Upgrade si mentenanta anuala License OCTOPUS-Office 6 01.02.2020-31.01.2021</t>
  </si>
  <si>
    <t>matrita pentru timbru sec si stampila cu stema Romaniei</t>
  </si>
  <si>
    <t>30192153-8</t>
  </si>
  <si>
    <t xml:space="preserve">22100000-1 </t>
  </si>
  <si>
    <t xml:space="preserve">APARATE, ARTICOLE ȘI ACCESORII ELECTRICE </t>
  </si>
  <si>
    <t>31210000-1 - Aparate electrice de comutare sau de protecţie a circuitelor electrice</t>
  </si>
  <si>
    <t>Sistem de comutație cu achiziție de date sub forma unui întrerupător automat cu curent nominal de 250 A, dotat cu motor de armare a resortului principal, bobină de anclanșare, bobină de declanșare și interfață Bluetooth de comunicare cu un calculator</t>
  </si>
  <si>
    <t>30123000-5</t>
  </si>
  <si>
    <t>Calculator cu monitor 21.5" si kit mouse cu tastatura</t>
  </si>
  <si>
    <t>CONTRACT Software pentru sisteme de operare si licente-Microsoft EES</t>
  </si>
  <si>
    <t>Mentenanta si upgrade pentru licenta MATLAB versiunea Classroom Academic Licence (Student use in laboratories) si pentru toolbox-uri, pentru perioada 31.01.2020-30.01.2021</t>
  </si>
  <si>
    <t>72261000-2 – Servicii de asistenta pentru software (Rev.2)</t>
  </si>
  <si>
    <t>30213100-6 / 30237000-9</t>
  </si>
  <si>
    <t xml:space="preserve">30121100-4 / 30125000-1 </t>
  </si>
  <si>
    <t>IMPRIMANTE, MULTIFUNCTIONALE, MASINI BIGUIT / PIESE ȘI ACCESORII PENTRU IMPRIMANTE SI MULTIFUNCTIONALE</t>
  </si>
  <si>
    <t>CONTRACT Servicii de consultanţă specializate pentru întocmirea documentaţiei de atribuire şi derularea achizitiei publice (Procedura simplificata) pentru atribuirea contractului de lucrari pentru investitia “Extindere, reabilitare, modernizare si echipare infrastructura educationala universitara corp B – Baza Nautica (Sediu Lac Mamaia) str. Cuartului, nr. 2, Constanta”</t>
  </si>
  <si>
    <t>cazare Hotel Crown Harbor Busan, Coreea</t>
  </si>
  <si>
    <t>55110000-4 - Servicii de cazare la hotel</t>
  </si>
  <si>
    <t>proiect 2017</t>
  </si>
  <si>
    <t>iulie</t>
  </si>
  <si>
    <t>bilet avion Bucuresti-Busan-Bucuresti 21-27.07.2017</t>
  </si>
  <si>
    <t>60400000-2-Servicii de transport aerian</t>
  </si>
  <si>
    <t>transfer aeroport-hotel-aeroport</t>
  </si>
  <si>
    <t>60100000-9-Servicii de transport rutier</t>
  </si>
  <si>
    <t>Contract Album monografic de promovare program ERASMUS in UMC</t>
  </si>
  <si>
    <t>5400 euro</t>
  </si>
  <si>
    <t>proiect Erasmus 2018</t>
  </si>
  <si>
    <t>ian 2018</t>
  </si>
  <si>
    <t xml:space="preserve">Bilet avion Bucuresti- Manila si retur (20-26 oct 2018) - Seminar Internat Erasmus + organiz de Maritime Academy of Asia&amp;Pacific </t>
  </si>
  <si>
    <t>3000 euro</t>
  </si>
  <si>
    <t>proiecte Erasmus +   2018-2019</t>
  </si>
  <si>
    <t>stick USB 64 GB, 3 buc</t>
  </si>
  <si>
    <t>30234600-4</t>
  </si>
  <si>
    <t>proiect 2019</t>
  </si>
  <si>
    <t>martie</t>
  </si>
  <si>
    <t>aprilie</t>
  </si>
  <si>
    <t>PROIECT MENTOR</t>
  </si>
  <si>
    <t>rollup banner 100x200 cm personalizat (sistem+print)</t>
  </si>
  <si>
    <t>30195600-8</t>
  </si>
  <si>
    <t>octombrie</t>
  </si>
  <si>
    <t>servicii de catering 150 persoane eveniment Blue Carrer Day in data de 27.10.2017</t>
  </si>
  <si>
    <t>servicii de curierat Bulgaria</t>
  </si>
  <si>
    <t>hartie A4 80 g 500 coli/top Sky Copy-20 topuri, hartie A4 90 g 500 coli/top, Colotech+ - 5 topuri</t>
  </si>
  <si>
    <t>30197643-5</t>
  </si>
  <si>
    <t>proiect 2018</t>
  </si>
  <si>
    <t>mai</t>
  </si>
  <si>
    <t>toner negru CB390A-1 buc, set color CB381A/CB382A/CB383A -1 set</t>
  </si>
  <si>
    <t>Contract Servicii juridice pentru infiintarea unui ONG conform obiectivelor proiectului MENTOR</t>
  </si>
  <si>
    <t>79111000-2</t>
  </si>
  <si>
    <t>servicii de catering 200 pers, 19.10.2018</t>
  </si>
  <si>
    <t>PROIECT Blue Career Centre of Eastern Mediterranean and Black Sea Blue Careers in Europe - Cazare Varna, 2 pers, hotel Modus</t>
  </si>
  <si>
    <t>55100000-1 - Servicii hoteliere (Rev.2)</t>
  </si>
  <si>
    <t>118 euro</t>
  </si>
  <si>
    <t>Servicii de cazare Varna 8 camere duble +4 single, per 15-16 nov</t>
  </si>
  <si>
    <t>55110000-4</t>
  </si>
  <si>
    <t>mnoiembrie</t>
  </si>
  <si>
    <t>Servicii de cazare Atena, mic dejun inclus, hotel 3 stele, 2 nopti</t>
  </si>
  <si>
    <t>bilet de avion Otopeni-Atena, 29.11-01.12.2018</t>
  </si>
  <si>
    <t>Materiale promoționale personalizate LOT I si LOT II</t>
  </si>
  <si>
    <t>22462000-6-Materiale publicitare (Rev.2)</t>
  </si>
  <si>
    <t>februarie</t>
  </si>
  <si>
    <t>Bilet avion Otopeni - Larnaca si retur 17-19.02.2019</t>
  </si>
  <si>
    <t>63512000-1 - Vanzare de bilete de calatorie si servicii de voiaj cu servicii complete (Rev.2)</t>
  </si>
  <si>
    <t>Casti audio bluetooth pliabile personalizate, 70 buc</t>
  </si>
  <si>
    <t>placuta 30x10, gravata cu laser, scris BCC</t>
  </si>
  <si>
    <t>44423450-0</t>
  </si>
  <si>
    <t>hartie A3 120g/mp, 250 coli/top</t>
  </si>
  <si>
    <t>30197000-6</t>
  </si>
  <si>
    <t>tonere HP CB390A, CB381A/CB382A/CB383A originale</t>
  </si>
  <si>
    <t>roll-up banner 85x200 cm, personalizat, print plocromie pe polipropilena, sistem aluminiu, geanta transport</t>
  </si>
  <si>
    <t>22460000-2</t>
  </si>
  <si>
    <t>PROIECT GECAMET (Grant IAMU 2017)</t>
  </si>
  <si>
    <t>cazare 10-13.05.2017 Constanta pensiune 2 stele - 7 single si 3 mese/zi/persoana</t>
  </si>
  <si>
    <t>Servicii de înregistrare domeniu gecamet.ro</t>
  </si>
  <si>
    <t>72417000-6-Nume de domenii de internet</t>
  </si>
  <si>
    <t>Servicii de filmare full HD din doua unghiuri si fotografiere</t>
  </si>
  <si>
    <t>92111250-9</t>
  </si>
  <si>
    <t>Servicii de transport local Constanta perioada 10-13 mai 17</t>
  </si>
  <si>
    <t>60140000-1</t>
  </si>
  <si>
    <t>Materiale publicitare (mape prezentare, foi A4 cu programul, bloc notes A5, pixuri, banner exterior, Afise A4, Afise A3, roll-up-uri, servicii grafica</t>
  </si>
  <si>
    <t>22462000-6</t>
  </si>
  <si>
    <t>Servicii transport aeroport tur-retur</t>
  </si>
  <si>
    <t>Servicii de realizare website www.gecamet.ro</t>
  </si>
  <si>
    <t>72413000-8</t>
  </si>
  <si>
    <t>Cazare Varna 10-14.10.17 si transport auto Constanta - Varna</t>
  </si>
  <si>
    <t>taxa de participare Varna oct 2017 (540 USD)</t>
  </si>
  <si>
    <t>transport autocar Constanta-Otopeni-Constanta</t>
  </si>
  <si>
    <t>bilet avion Bucuresti-Geneva-Bucuresti, 22-28.04.2018, 1 persoana</t>
  </si>
  <si>
    <t>60420000-8</t>
  </si>
  <si>
    <t>cazare hotel Geneva, 3 stele, 6 nopti, 1 persoana</t>
  </si>
  <si>
    <t>63512000-1</t>
  </si>
  <si>
    <t>asigurare medicala de calatorie 7 zile</t>
  </si>
  <si>
    <t>66512200-4</t>
  </si>
  <si>
    <t>servicii de cercetare econometrica</t>
  </si>
  <si>
    <t>79311400-1_Servicii de cercetare economica</t>
  </si>
  <si>
    <t>cartele telefonie mobila (reincarcare)pentru convorbiri internationale fix si mobil</t>
  </si>
  <si>
    <t>Set cartuse imprimanta HP Deskjet 3540, 3 seturi</t>
  </si>
  <si>
    <t>hartie copiator, 80 g/mp, 5 topuri</t>
  </si>
  <si>
    <t>30192700-8</t>
  </si>
  <si>
    <t>taxe diseminare chestionar GECAMET Google si Facebook</t>
  </si>
  <si>
    <t>taxa publicare articole de cercetare in revista Transnav</t>
  </si>
  <si>
    <t>taxa publicare articol jurnal WoS-Postmodern Openings, taxa publicare articol jurnal WoS-Revista Romaneasca</t>
  </si>
  <si>
    <t>cazare Geneva 23.02-02.03.2019</t>
  </si>
  <si>
    <t>98341000-5</t>
  </si>
  <si>
    <t>bilet avion Otopeni-Geneva-Otopeni, 23.02-02.03.2019</t>
  </si>
  <si>
    <t>60400000-2</t>
  </si>
  <si>
    <t>asigurarea de calatorie, 23.02-02.03.2019</t>
  </si>
  <si>
    <t xml:space="preserve">66512200-4 </t>
  </si>
  <si>
    <t>bilet avion M Kogalniceanu-Londra-M Kogalniceanu si transport aeroport-Constanta, 9-12.09.2019</t>
  </si>
  <si>
    <t>august</t>
  </si>
  <si>
    <t>cazare Londra 09-12.09.2019</t>
  </si>
  <si>
    <t>asigurare de calatorie pentru Londra, 09-12.09.2019</t>
  </si>
  <si>
    <t>PROIECT Holistica impactului surselor regenerabile de energie asupra mediului si climei- HORESEC</t>
  </si>
  <si>
    <t>Laptop/calculator portabil MacBook Pro 15"</t>
  </si>
  <si>
    <t>30213100-6 Computere portabile</t>
  </si>
  <si>
    <t>proiect HORESEC - 2018</t>
  </si>
  <si>
    <t>iunie</t>
  </si>
  <si>
    <t>Multifunctional A3, color, laserjet</t>
  </si>
  <si>
    <t>30232110-8</t>
  </si>
  <si>
    <t>Cartuse de toner Black pentru Multifunctional A3, color, laserjet</t>
  </si>
  <si>
    <t>taxa participare la Conferinta 2018 IEEE CAMA</t>
  </si>
  <si>
    <t>taxa participare la Conferinta 2018 IEEE CAMA, 3-6 sept 2018, Suedia</t>
  </si>
  <si>
    <t>taxa participare la Conferinta EENVIRO 2018, 9-13 oct, Cluj-Napoca</t>
  </si>
  <si>
    <t>septembrie</t>
  </si>
  <si>
    <t>bilete avion Bucuresti-Stockholm 02-07 iulie 2018, 2 persoane</t>
  </si>
  <si>
    <t>cazare Vasteras, Suedia, 2 persoane, 02-07 sept 2018</t>
  </si>
  <si>
    <t>cazare Cluj-Napoca, 09.10-14.10.2018, 1 camera</t>
  </si>
  <si>
    <t>Container pentru componente instalatie surse diferite energie regenerabila</t>
  </si>
  <si>
    <t>34221000-2</t>
  </si>
  <si>
    <t>Inchiriere macara 40 To pentru amplasare container</t>
  </si>
  <si>
    <t>45510000-5</t>
  </si>
  <si>
    <t xml:space="preserve">Instalație complexă cu surse diferite de energii regenerabile cu funcționalitate on și off-grid în scopul analizei calității energiei electrice într-o rețea de tip smart-grid </t>
  </si>
  <si>
    <t>316820000-0</t>
  </si>
  <si>
    <t>materiale electrice si articole conexe bransament trifazat container</t>
  </si>
  <si>
    <t>31680000-6</t>
  </si>
  <si>
    <t>servicii de auditare financiara</t>
  </si>
  <si>
    <t>79212100-4</t>
  </si>
  <si>
    <t>switch 8 porturi 10/100/1000 cu management RJ45</t>
  </si>
  <si>
    <t>39122100-4 Dulapuri</t>
  </si>
  <si>
    <t>proiect HORESEC 2019</t>
  </si>
  <si>
    <t xml:space="preserve">
Scaun de birou-1 buc și scaun vizitator-2 buc, conform model atasat sau echivalent calitativ, estetic și funcțional, culoare negru
</t>
  </si>
  <si>
    <t>39112000-0 Scaune</t>
  </si>
  <si>
    <t xml:space="preserve">Calculator desktop cu monitor </t>
  </si>
  <si>
    <t>30213300-8</t>
  </si>
  <si>
    <t>Aparat de aer conditionat 9000 btu,furnizare si montare</t>
  </si>
  <si>
    <t>39717200-3</t>
  </si>
  <si>
    <t>Pachet:  cleste de curent Fluke a3000FC-2 buc; Fluke PC3000 FC Adapter-1 buc; clește de curent Fluke 375 FC-2 buc</t>
  </si>
  <si>
    <t>38341300-0</t>
  </si>
  <si>
    <t>Pachet materiale constructii Lot 1+2+3 cornier, sarma, vopsea, diluant, etc</t>
  </si>
  <si>
    <t>44192000-2</t>
  </si>
  <si>
    <t>Ciment structo Plus 20 kg/sac</t>
  </si>
  <si>
    <t>44111200-3 Ciment (Rev.2)</t>
  </si>
  <si>
    <t>Taxa de publicare articol "A Technique for Radar Cross Section Measurements in the Fresnel Region" în revista IEEE Antennas and Wireless Propagation Letters</t>
  </si>
  <si>
    <t>79941000-2 - Servicii de taxare (Rev.2)</t>
  </si>
  <si>
    <t>Conferinta Sofia 22-25 iulie 2019; taxa participare + cazare si deplasare auto propriu Constanta -Sofia</t>
  </si>
  <si>
    <t>taxa participare Conferinta Internationala IEEE PES Innovative Smart Grid Technologies Europe, Bucuresti 29.09-02.10.2019</t>
  </si>
  <si>
    <t xml:space="preserve">Generator de hidrogen de inalta puritate, bazat pe electroliza apei </t>
  </si>
  <si>
    <t>31120000-3 Generatoare (Rev.2)</t>
  </si>
  <si>
    <t>Tevi si racorduri</t>
  </si>
  <si>
    <t>44163000-0 Tevi si racorduri (Rev.2)</t>
  </si>
  <si>
    <t xml:space="preserve">Butelie de gaz </t>
  </si>
  <si>
    <t>44612100-4 Butelii de gaz (Rev.2)</t>
  </si>
  <si>
    <t>Bara alama 30 mm</t>
  </si>
  <si>
    <t>44190000-8</t>
  </si>
  <si>
    <t>materiale de instalatii mufa cupru, robinet, dop alama, semiolandez</t>
  </si>
  <si>
    <t>44163000-0</t>
  </si>
  <si>
    <t>deplasare Constanta - Edirne Turcia 18-20.04.2019</t>
  </si>
  <si>
    <t>1150 euro</t>
  </si>
  <si>
    <t>roll-up, flyere, mape plastic, etichete autocolante, cd-uri</t>
  </si>
  <si>
    <t>servicii de legatorie carti (tiparire coperta, brosare si festonare), 180 bucati</t>
  </si>
  <si>
    <t>79821000-5</t>
  </si>
  <si>
    <t>PROIECT SEA-MAP, PROGRAM ERASMUS+</t>
  </si>
  <si>
    <t>Servicii de transport cu avionul Otopeni-Istanbul-Otopeni, transfer aeroport si cazare 11-13 februarie 2018</t>
  </si>
  <si>
    <t>60420000-8 - Servicii de transport aerian ocazional (Rev.2); 55100000-1 - Servicii hoteliere (Rev.2)</t>
  </si>
  <si>
    <t>proiect SEA-MAP</t>
  </si>
  <si>
    <t>ianuarie 2018</t>
  </si>
  <si>
    <t>februarie 2018</t>
  </si>
  <si>
    <t>Servicii de transport cu avionul Otopeni-Palma-Otopeni, transfer aeroport si cazare 4-5 iunie 2018</t>
  </si>
  <si>
    <t>aprilie 2018</t>
  </si>
  <si>
    <t>mai 2018</t>
  </si>
  <si>
    <t>Servicii de transport Turcia, cazare perioada 24-25.09.2019</t>
  </si>
  <si>
    <t>septembrie 2019</t>
  </si>
  <si>
    <t>servicii de catering, 30 persoane</t>
  </si>
  <si>
    <t>Apa canal/2020 - RAJA</t>
  </si>
  <si>
    <t>Apa fierbinte, incalzire/2020 - RADET</t>
  </si>
  <si>
    <t>Apa fierbinte, incalzire/2020 - ELECTROCENTRALE CONSTANTA</t>
  </si>
  <si>
    <t>Salubritate+depozitare+inchiriere containere/2020 POLARIS</t>
  </si>
  <si>
    <t>6 roviniete de automobile (CT08WUS, CT10UMC, CT11UMC,CT12UMC, Microbuze UMC) - 12 luni</t>
  </si>
  <si>
    <t>ianuarie-martie</t>
  </si>
  <si>
    <t>ASIGURARI, VINIETE DE AUTOMOBILE ȘI PERMISE AUTO</t>
  </si>
  <si>
    <t>produse alimentare perioada ianuarie-decembrie</t>
  </si>
  <si>
    <t>15800000-6</t>
  </si>
  <si>
    <t>SERVICII AUTORIZARE SI SERVICII PREGĂTIRE/PERFECȚIONARE  PROFESIONALĂ CONTINUA PERSONAL UMC</t>
  </si>
  <si>
    <t>Calculator departament SIMM</t>
  </si>
  <si>
    <t>bilet de avion Otopeni-Paris Charles de Gaulle CDG -Otopeni 19.01-22.01 si transport aeroport</t>
  </si>
  <si>
    <t>proiect HORESEC 2020</t>
  </si>
  <si>
    <t>pila de combustie cu hidrogen tip PEM</t>
  </si>
  <si>
    <t xml:space="preserve">ianuarie </t>
  </si>
  <si>
    <t>7350 euro</t>
  </si>
  <si>
    <t>31122100-8</t>
  </si>
  <si>
    <t>64220000-4 - Servicii de telecomunicaţii, cu excepţia serviciilor telefonice şi de transmisie de date</t>
  </si>
  <si>
    <t xml:space="preserve">63510000-7 - Servicii de agentii de turism si servicii conexe (Rev.2) </t>
  </si>
  <si>
    <t>63510000-7</t>
  </si>
  <si>
    <t>Asigurari RCA pentru cele 2 microbuze</t>
  </si>
  <si>
    <t>66516100-1</t>
  </si>
  <si>
    <t>TELEFOANE MOBILE</t>
  </si>
  <si>
    <t>32250000-0</t>
  </si>
  <si>
    <t>Telefoane mobile UMC, 9 buc, HUAWEI NOVA 5T sau echivalent</t>
  </si>
  <si>
    <t>Telefon mobil UMC, 1 buc, Apple iPhone 11 Pro sau echivalent</t>
  </si>
  <si>
    <t>Materiale publicitare (22462000-6)</t>
  </si>
  <si>
    <t>Telefon mobil UMC, 30 buc, Samsung Galaxi A10 sau echivalent</t>
  </si>
  <si>
    <t>CONTRACTE LUCRARI DE FINISARE A CONSTRUCTIILOR</t>
  </si>
  <si>
    <t>45400000-1 - Lucrări de finisare a construcţiilor</t>
  </si>
  <si>
    <t>cutii carton personalizate-250 buc; Stick-uri USB 16GB personalizate-250 buc</t>
  </si>
  <si>
    <t>22459100-3 Autocolante si benzi publicitare (Rev.2)</t>
  </si>
  <si>
    <t>panou indicator Baza Nautica (structura si colare)</t>
  </si>
  <si>
    <t>18512200-3 Medalii (Rev.2)</t>
  </si>
  <si>
    <t>folie sticla si husa telefon mobil de serviciu</t>
  </si>
  <si>
    <t>CONTRACT Servicii  de verificare, reparare și întreținere pentru instalații de stingere și limitare a incendiilor cu hidranti interiori si exteriori</t>
  </si>
  <si>
    <t>22120000-7 - Publicaţii</t>
  </si>
  <si>
    <t>inregistrare in sistemul de identificare international DOI (Digital Object Identifier-Abonament annual membru CrossRef 2020; Taxa procesare enformation; Digital Object Identifiers (DOI) maxim 50 articole</t>
  </si>
  <si>
    <t>REVIZII, REPARATII, VERIFICARI MASINI, VERIFICARE SI DESCARCARE TAHOGRAF</t>
  </si>
  <si>
    <t>verificare aparate tahograf microbuze 24 si 21 locuri</t>
  </si>
  <si>
    <t>71632200-9 Servicii de testare nedistructiva (Rev.2)</t>
  </si>
  <si>
    <t xml:space="preserve">taxa participare si publicare pentru autorii din UMC la conferinta  - 2020 IEEE International Workshop for Antenna Technology </t>
  </si>
  <si>
    <t xml:space="preserve">venituri proprii </t>
  </si>
  <si>
    <t>Inchiriere parcare 4 locuri - 60mp</t>
  </si>
  <si>
    <t>70321000-7</t>
  </si>
  <si>
    <t>IMCA Logbook - cursuri DP Maintenance; 20 buc</t>
  </si>
  <si>
    <t>PROIECT ANTREPRENORDOC, SMIS 123847</t>
  </si>
  <si>
    <t>taxa de publicare articol "Impact of HVAC system upon functional parameters of main engine for a VLCC ship", publicat in primul numar al revistei JMTE in aprilie 2020</t>
  </si>
  <si>
    <t>proiect 2020</t>
  </si>
  <si>
    <t xml:space="preserve">Lucrari executie perete gips carton </t>
  </si>
  <si>
    <t>45410000-4 - Lucrări de tencuire</t>
  </si>
  <si>
    <t>HARTIE, ARTICOLE DIN PAPETARIE, ARTICOLE DE BIROTICA SI ACCESORII DE BIROU</t>
  </si>
  <si>
    <t>50413200-5 Servicii de reparare si de intretinere a echipamentului de stingere a incendiilor (Rev.2)</t>
  </si>
  <si>
    <t>CONTRACT Servicii mentenanta sistem desfumare</t>
  </si>
  <si>
    <t>DIVERSE CONTRACTE SERVICII MENTENANȚĂ SISTEME DE SECURITATE</t>
  </si>
  <si>
    <t>50610000-4 - Servicii de reparare şi de întreţinere a echipamentului de securitate</t>
  </si>
  <si>
    <t>79820000-8 - Servicii conexe tipăririi</t>
  </si>
  <si>
    <t>anunt in Monitorul Oficial partea a III-a in data de 28.01.2020</t>
  </si>
  <si>
    <t>anunt in ziar in data de 28.01.2020</t>
  </si>
  <si>
    <t>33694000-1 - Agenţi diagnostici</t>
  </si>
  <si>
    <t>bec vapori mercur de inalta presiune pentru microscop de epifluorescenta</t>
  </si>
  <si>
    <t>38519500-1 Becuri de rezerva pentru microscop de laborator (Rev.2)</t>
  </si>
  <si>
    <t>Asigurare CASCO accidente persoane si bagaje transportate microbuz CT02UMC+CT03UMC</t>
  </si>
  <si>
    <t>35261000-1 Panouri de informare (Rev.2)</t>
  </si>
  <si>
    <t>SERVICII DE PRODUCTIE SI DIFUZARE MATERIALE EDUCATIONALE</t>
  </si>
  <si>
    <t>uscator de maini 2500W, inox, material de 2mm grosime, montare pe perete, senzor de miscare</t>
  </si>
  <si>
    <t>31600000-2</t>
  </si>
  <si>
    <t>intrerupatoare modulare automate cu diferential-panou electric tipografie UMC</t>
  </si>
  <si>
    <t>Pachet consumabile (Kituri testare sol; Medii de cultura)</t>
  </si>
  <si>
    <t>79952000-2 Servicii pentru evenimente (Rev.2)</t>
  </si>
  <si>
    <t>SERVICII PENTRU EVENIMENTE</t>
  </si>
  <si>
    <t>79952000-2</t>
  </si>
  <si>
    <t>Organizare masa festiva - Zilele universitatii</t>
  </si>
  <si>
    <t>Organizare Zilele universitatii Club Phoenix</t>
  </si>
  <si>
    <t>toner negru CRG (Canon) 716 BK pentru LBP5050 - 2 buc</t>
  </si>
  <si>
    <t>30125100-2 Cartuse de toner</t>
  </si>
  <si>
    <t>Organizare eveniment - Zilele universitatii- inchiriere instalatie de sunet cu 4 microfoane, pentru 6 ore-estimat</t>
  </si>
  <si>
    <t>79952100-3 Servicii de organizare evenimente culturale</t>
  </si>
  <si>
    <t>Servicii de fotografiere si editare a imaginilor eveniment "Zilele universitatii"</t>
  </si>
  <si>
    <t>79960000-1 Servicii de fotografiere si servicii conexe</t>
  </si>
  <si>
    <t>tricou bumbac personalizat -60 buc; hanorac bumbac personalizat-25 buc</t>
  </si>
  <si>
    <t>22462000-6-Materiale publicitare</t>
  </si>
  <si>
    <t xml:space="preserve">stampile fara stema Romaniei - 11 buc diam 40 mm, 3 buc 50x20 mm, 1 buc 60x20 mm </t>
  </si>
  <si>
    <t>30192153-8 Stampile cu text</t>
  </si>
  <si>
    <t>SSD 500GB, 2.5inch, SATA III, viteza citire 500MB/s, viteza scriere min 500MB/s</t>
  </si>
  <si>
    <t>30237000-9 Piese si accesorii pentru computere (Rev.2)</t>
  </si>
  <si>
    <t>Aranjament floral tip prezidiu, 1 buc; aranjament floral, 2 buc</t>
  </si>
  <si>
    <t>03121210-0 - Aranjamente florale</t>
  </si>
  <si>
    <t xml:space="preserve">calculator cu monitor </t>
  </si>
  <si>
    <t>role 56 T/14M, 30 buc, pt POS</t>
  </si>
  <si>
    <t>30145000-7</t>
  </si>
  <si>
    <t>piesa imprimanta HP Pro CP5225dn tray 1 paper pick-up roller</t>
  </si>
  <si>
    <t>CONTRACT Lucrari de reparatii si vopsitorii scara accces secundar aula sediul central</t>
  </si>
  <si>
    <t>roll-up personalizat 85x200 cm</t>
  </si>
  <si>
    <t>toner negru pentru imprimanta A3 Xerox B 1025- 2 buc</t>
  </si>
  <si>
    <t>79110000-8 - Servicii de consultanta si de reprezentare juridica (Rev.2)</t>
  </si>
  <si>
    <t>CONTRACT Redactare, semnare recurs, asistență și reprezentare în dosar 43/2/2018 la inalta curte de casatie si justitie</t>
  </si>
  <si>
    <t>colantare/inscriptionare 2 microbuze cu insemnele universitatii</t>
  </si>
  <si>
    <t xml:space="preserve">                                                                      42131000-6_Robinete si vane (Rev.2)</t>
  </si>
  <si>
    <t xml:space="preserve">router wireless </t>
  </si>
  <si>
    <t>scara aluminiu 3x12 trepte</t>
  </si>
  <si>
    <t>44423200-3 Scari</t>
  </si>
  <si>
    <t>fungicid contact zeama bordeleza, 1 kg/cutie, 5 cutii</t>
  </si>
  <si>
    <t>MASINI SI UTILAJE /aparate de uz casnic</t>
  </si>
  <si>
    <t>masina de tuns gazon Husqvarna R53</t>
  </si>
  <si>
    <t>16311000-8</t>
  </si>
  <si>
    <t>79970000-4</t>
  </si>
  <si>
    <t>150 ex carte Infractiuni privind transportul naval, editura Pro Universitaria - Bucuresti, ISBN 978-606-26-1120-0, autori Vasile Draghici si Ciprian Alexandrescu</t>
  </si>
  <si>
    <t>etajera plastic 2 buc si usita vizitare - plastic alb</t>
  </si>
  <si>
    <t>Sistem de monitorizare a parametrilor vantului</t>
  </si>
  <si>
    <t>50 ex carte Oceanografie pentru navigatori, editura EX Ponto Constanta 2019, autor Romeo Bosneagu</t>
  </si>
  <si>
    <t>30121100-4 Fotocopiatoare (Rev.2)</t>
  </si>
  <si>
    <t>Imprimanta multifunctionala A3 konica minolta Bizhub C227</t>
  </si>
  <si>
    <t>set toner Imprimanta multifunctionala A3 konica minolta Bizhub C227 (B/C/Y/M)</t>
  </si>
  <si>
    <t>32420000-5</t>
  </si>
  <si>
    <t>toner negru cod CF 410X - 2 buc si 1 set tonere color CF411A/CF412A/CF413A  pentru imprimanta HP Color Laserjet MFP M477fdn</t>
  </si>
  <si>
    <t>24457000-2</t>
  </si>
  <si>
    <t>44411000-4</t>
  </si>
  <si>
    <t>PUBLICATII-CĂRȚI, ZIARE, JURNALE, PUBLICATII, JURNALE DE PRACTICA (LOGBOOK-uri), SUPORTURI DE CURS ȘI ABONAMENTE</t>
  </si>
  <si>
    <t>2383 euro</t>
  </si>
  <si>
    <t>NI DP Logbook - cursuri DP induction; 30 buc</t>
  </si>
  <si>
    <t>33741300-9</t>
  </si>
  <si>
    <t>20 dozatoare si 55 l dezinfectant Aseptoman Med</t>
  </si>
  <si>
    <t>39298900-6</t>
  </si>
  <si>
    <t>cilindru Konica Minolta Bizhub 210</t>
  </si>
  <si>
    <t>bratari martisor 140 bucati</t>
  </si>
  <si>
    <t>toner CF410A pentru HP Color Laserjet Pro mfp M477fdw</t>
  </si>
  <si>
    <t>toner CE340AC pentru HP Laserjet 700 color MFP M775</t>
  </si>
  <si>
    <t>plachetă aniversară 30 ani de existență Universitatea Ovidius din Constanța</t>
  </si>
  <si>
    <t>Servicii de editare a publicaţiei “Tomisul Cultural”, aflată sub egida Universităţii Maritime din Constanţa - Editura Nautica-4 editii a 200 exemplare/editie</t>
  </si>
  <si>
    <t>Lampi hidrant si lampi EXIT (5+20)</t>
  </si>
  <si>
    <t xml:space="preserve">  31518200-2 Echipament de iluminat de urgenta (Rev.2)</t>
  </si>
  <si>
    <t>30125000-1</t>
  </si>
  <si>
    <t>stampila lemn R24 1 bucata si tusiera R24 A 1 bucata</t>
  </si>
  <si>
    <t>stampila R17 1 bucata</t>
  </si>
  <si>
    <t>banda d.a. 20 m</t>
  </si>
  <si>
    <t>24455000-8</t>
  </si>
  <si>
    <t>venituri prorpii</t>
  </si>
  <si>
    <t>imprimanta Canon IP7250</t>
  </si>
  <si>
    <t>30232150-0</t>
  </si>
  <si>
    <t>scaune ergonomice 9 bucăți</t>
  </si>
  <si>
    <t>39112000-0</t>
  </si>
  <si>
    <t>dozatoare dezinfectant lichid 500 ml, 20 bucati</t>
  </si>
  <si>
    <t>anunt in Monitorul Oficial partea a III-a in data de 18.03.2020</t>
  </si>
  <si>
    <t>anunt in ziar in data de 18.03.2020</t>
  </si>
  <si>
    <t>Dezinfectie spatii invatamant covid 19</t>
  </si>
  <si>
    <t>90921000-09</t>
  </si>
  <si>
    <t>inscriptionare placi marmura Rector+sefi promotie</t>
  </si>
  <si>
    <t>31710000-6 Echipament electronic</t>
  </si>
  <si>
    <t>Servicii de revizie si verificari metrologice 2 contoare apa rece</t>
  </si>
  <si>
    <t>Servicii de legatorie finisare brosare</t>
  </si>
  <si>
    <t xml:space="preserve">79820000-8 </t>
  </si>
  <si>
    <t>venituri</t>
  </si>
  <si>
    <t>Doze RF60' INSTALATII DE EVACUARE A FUMULUI si gazelor fierbinti</t>
  </si>
  <si>
    <t>31680000-6 Articole şi accesorii electrice</t>
  </si>
  <si>
    <t>MARTIE</t>
  </si>
  <si>
    <t>venituri propirii</t>
  </si>
  <si>
    <t>30213100-6 Computere portabile (Rev.2)</t>
  </si>
  <si>
    <t>SERVICII DIVERSE CU ECHIPAMENTE INCHIRIATE (eliminare deseuri, vidanjare, inchiriere autocare/utilaje cu sofer, închiriere echipamente, etc)</t>
  </si>
  <si>
    <t>50750000-7 Servicii de intretinere a ascensoarelor (Rev.2)</t>
  </si>
  <si>
    <t>98310000-9 Servicii de spalatorie si de curatatorie uscata (Rev.2)</t>
  </si>
  <si>
    <t>51514110-2 Servicii de instalare de utilaje si aparate de filtrare sau de purificare a apei (Rev.2)</t>
  </si>
  <si>
    <t>50730000-1 Servicii de reparare si de intretinere a grupurilor de refrigerare (Rev.2)</t>
  </si>
  <si>
    <t>75111200-9 Servicii legislative (Rev.2)</t>
  </si>
  <si>
    <t>72600000-6 Servicii de asistenta si de consultanta informatica (Rev.2)</t>
  </si>
  <si>
    <t>50700000-2 Servicii de reparare si de intretinere a instalatiilor de constructii (Rev.2)</t>
  </si>
  <si>
    <t>72611000-6 Servicii de asistenta tehnica informatica (Rev.2)</t>
  </si>
  <si>
    <t>CONTRACT articole de birotică, papetărie si Formulare, tipizate</t>
  </si>
  <si>
    <t>cod CPV 39263000-3 Articole de birou, 22900000-9 Diverse imprimate</t>
  </si>
  <si>
    <t xml:space="preserve">martie </t>
  </si>
  <si>
    <t>90921000-9 Servicii de dezinfectie si de dezinsectie (Rev.2)</t>
  </si>
  <si>
    <t>65100000-4 Distributie de apa si servicii conexe (Rev.2)</t>
  </si>
  <si>
    <t>canI 300 ml, culoare alb, ceramica, personalizata - 12 bucati</t>
  </si>
  <si>
    <t>38121000-3</t>
  </si>
  <si>
    <t>medalie diam 37 mm argintata si cutii imitatie piele 80x80</t>
  </si>
  <si>
    <t>baterie pentru UPS Smart 620 sau echivalent</t>
  </si>
  <si>
    <t>31431000-6 - Acumulatori cu plăci de plumb şi acid sulfuric</t>
  </si>
  <si>
    <t>33100000-1</t>
  </si>
  <si>
    <t>24453000-4 - Erbicide</t>
  </si>
  <si>
    <t>Solutie pentru combaterea buruienilor cu glifosfat acid 360 g/l-3L</t>
  </si>
  <si>
    <t>toner negru cod 44973508, 7000 p. - 2 bucati si set color (44469722,44469723, 44469724), 5000 p. - 1 seturi; 2 buc cartus Epson WF 2540</t>
  </si>
  <si>
    <t>dozatoare dezinfectant lichid , 20 bucati</t>
  </si>
  <si>
    <t>Laptop 15.6", I7, full HD</t>
  </si>
  <si>
    <t>laptopuri, 8 buc</t>
  </si>
  <si>
    <t>Ecran de proiectie, 1 buc</t>
  </si>
  <si>
    <t>Ruter, 1 buc</t>
  </si>
  <si>
    <t>detergent dezinfectant suprafete</t>
  </si>
  <si>
    <t>Hidrofor - vas expansiune - 2 buc, robineti flotor, tija bronz</t>
  </si>
  <si>
    <t>Toner negru + color HP410 MFP M477fdw (6 black+3 set color C/Y/M)</t>
  </si>
  <si>
    <t xml:space="preserve">CONTRACTE CONSTRUIRE / EXTINDERE SPATII DE INVATAMANT </t>
  </si>
  <si>
    <t>Serviciilor de proiectare și asistență tehnică aferente investiției EXTINDERE (CONSTRUIRE) SPAȚII DE ÎNVĂȚĂMÂNT ȘI LABORATOARE - PARTER” BAZA NAUTICA (SEDIU LAC MAMAIA) STR. CUARTULUI, NR. 2, CONSTANTA</t>
  </si>
  <si>
    <t xml:space="preserve">71322000-1
71356200-0 
</t>
  </si>
  <si>
    <t>Proiectare si executie instalatii electrice de alimentare consumatori vitali( grup electrogen, tablou electric general si circuite alimentare) , Sediul Central al UMC, str. Mircea cel Batran, nr.104, Constanta</t>
  </si>
  <si>
    <t>Proiectare si executie lucrari montaj clapete rezistente la foc, instalatie climatizare, Sediul Central al UMC, str. Mircea cel Batran, nr.104, Constanta</t>
  </si>
  <si>
    <t>Proiectare, executie instalatie de limitare si stingere a incendiilor si montare hidranti exteriori, Sediul Central ala UMC, Str. Mircea cel Batran, nr.104, Constanta.</t>
  </si>
  <si>
    <t>Proiectare si executie lucrari tamplarie fixa A1(C0) cu geam armat la  Sediul Central al Universitatii Maritime din Constanta, str. Mircea cel Batran, nr.104, Constanta(cerinta IGSU)</t>
  </si>
  <si>
    <t>45331221-1 Lucrari de instalare de echipament de climatizare partiala (Rev.2)</t>
  </si>
  <si>
    <t>45332200-5 - Lucrari de instalare de echipamente pentru distributia apei (Rev.2); 44482200-4 - Hidranti de incendiu (Rev.2)</t>
  </si>
  <si>
    <t>45421000-4 Lucrari de tamplarie</t>
  </si>
  <si>
    <t>Multifunctional HP M479FDW si set cartuse</t>
  </si>
  <si>
    <t>placute indicatoare -3 buc</t>
  </si>
  <si>
    <t xml:space="preserve">44423450-0 Placute indicatoare </t>
  </si>
  <si>
    <t>Servicii inspectii tehnice anuale CNCIR 2 ascensoare persoane</t>
  </si>
  <si>
    <t>44100000-2</t>
  </si>
  <si>
    <t>pachet materiale constructii SLM</t>
  </si>
  <si>
    <t>Piese de schimb/componente ascensoare persoane tip IFMA</t>
  </si>
  <si>
    <t>42419510-4</t>
  </si>
  <si>
    <t>42514300-5</t>
  </si>
  <si>
    <t>Supape siguranta cu reglaj  fix centrale termice</t>
  </si>
  <si>
    <t>mai 2020</t>
  </si>
  <si>
    <t>decembrie 2020</t>
  </si>
  <si>
    <t>Inchiriere parcare 4 locuri - 60mp-Act aditional la contract 2293/24.04.2018 (perioada 01.05.2020-30 04.2021)</t>
  </si>
  <si>
    <t xml:space="preserve">mai </t>
  </si>
  <si>
    <t>dezinfectant de maini-100 l, covor dezinfectant Sani-Trax -8 buc; 3) dezinfectant de maini - 100 l</t>
  </si>
  <si>
    <t>aplrilie</t>
  </si>
  <si>
    <t>Masti de protectie</t>
  </si>
  <si>
    <t>Viziere de protectie</t>
  </si>
  <si>
    <t>33140000-3</t>
  </si>
  <si>
    <t>produse intretinere spatii verzi</t>
  </si>
  <si>
    <t>44482100-3</t>
  </si>
  <si>
    <t>24440000-0 Diverse tipuri de ingrasaminte (Rev.2)</t>
  </si>
  <si>
    <t>Tonere: CF410X + CF411X + CF412X + CF413X imprimanta HP LASERJET M477FDW</t>
  </si>
  <si>
    <t>39715000-7</t>
  </si>
  <si>
    <t>HP CB458A Fuser Kit si Unitate cilindru Black CB384A (824A) pentru HP Color LJ CM6040 MFP, servicii de constatare si montare piese</t>
  </si>
  <si>
    <t>30125000-1 - Piese si accesorii pentru fotocopiatoare</t>
  </si>
  <si>
    <t>Sistem videoproiector+masa suport reglabila, 1 buc</t>
  </si>
  <si>
    <t>38652120-7 Videoproiectoare (Rev.2)</t>
  </si>
  <si>
    <t>38653400-1 Ecrane pentru proiectii (Rev.2)</t>
  </si>
  <si>
    <t>32413100-2 Rutere de retea (Rev.2)</t>
  </si>
  <si>
    <t>4242131142-3</t>
  </si>
  <si>
    <t>Image Drum Unit OKI MC 562 w</t>
  </si>
  <si>
    <t>cartus 2Magenta+2Cyan OKI MC 562 w</t>
  </si>
  <si>
    <t>Lot 3 - rotametre</t>
  </si>
  <si>
    <t>Lot 4 - umidificator</t>
  </si>
  <si>
    <t>38429000-8</t>
  </si>
  <si>
    <t>Multimetru</t>
  </si>
  <si>
    <t>Tester</t>
  </si>
  <si>
    <t>Anemometru portabil</t>
  </si>
  <si>
    <t>38121000-9</t>
  </si>
  <si>
    <t>38500000-0</t>
  </si>
  <si>
    <t>Multiplicat planuri</t>
  </si>
  <si>
    <t>79521000-2 Servicii de fotocopiere (Rev.2)</t>
  </si>
  <si>
    <t>24111600-1 Hidrogen (Rev.2)</t>
  </si>
  <si>
    <t xml:space="preserve">Lucrari de reparatii curente pentru intretinerea sistemelor de telecomunicatii - Reconfigurare cablare retea distributie internet/date sediul central UMC </t>
  </si>
  <si>
    <t>MAI</t>
  </si>
  <si>
    <t>45314320-0 Instalare de cabluri de reţele informatice</t>
  </si>
  <si>
    <t>30192113-6 Cartuse de cerneala</t>
  </si>
  <si>
    <t>18424300-0 Manusi de unica folosinta (Rev.2)</t>
  </si>
  <si>
    <t>Manusi (sterile) din latex, marimi S,M, L, XL, 2000 perechi</t>
  </si>
  <si>
    <t>Lampi UV dezinfectie laboratoare</t>
  </si>
  <si>
    <t>39330000-4 Echipament de dezinfectare (Rev.2)</t>
  </si>
  <si>
    <t>kit semnaturi electronice (Rector-3 ani si Presedinte Senat-1 an)</t>
  </si>
  <si>
    <t>Servicii de constatare si reparatie multifunctional HP CM 6040 MFP</t>
  </si>
  <si>
    <t>33195100-4 - Monitoare (Rev.2)</t>
  </si>
  <si>
    <t>Lot 1 - hidrogen 5.0+inchiriere butelie 10 l+reductor+transport</t>
  </si>
  <si>
    <t>32420000-5 Echipament de retea (Rev.2)</t>
  </si>
  <si>
    <t>Router wireless 2.4 GHz, 2 antene externe</t>
  </si>
  <si>
    <t>Set cartuse imprimanta Brother MFC-J5320DW, 2 seturi</t>
  </si>
  <si>
    <t>Monitor PC, FULL HD, 23.6''</t>
  </si>
  <si>
    <t>33158500-7 Aparate medicale cu infrarosii (Rev.2)</t>
  </si>
  <si>
    <t>Termometru digital cu infrarosu, uz medical, eroare max.0.3 grade celsius, 20 buc</t>
  </si>
  <si>
    <t>anunt in Monitorul Oficial partea a III-a in data de 18.05.2020</t>
  </si>
  <si>
    <t>anunt in ziar in data de 18.05.2020</t>
  </si>
  <si>
    <t>Pachet materiale lacatuserie pentru confectionat suporti lampi UV</t>
  </si>
  <si>
    <t>34913000-0 Diverse piese de schimb (Rev.2)</t>
  </si>
  <si>
    <t xml:space="preserve">CONTRACTE LUCRARI DE INSTALATII </t>
  </si>
  <si>
    <t>Servicii de montare sistem de monitorizare parametrii vant</t>
  </si>
  <si>
    <t>51540000-9</t>
  </si>
  <si>
    <t>prelungitor 5 ml</t>
  </si>
  <si>
    <t xml:space="preserve">Boxe </t>
  </si>
  <si>
    <t>42933100-6</t>
  </si>
  <si>
    <t>42122000-0</t>
  </si>
  <si>
    <t>18424300-0
33140000-3</t>
  </si>
  <si>
    <t>FERESTRE, USI SI ARTICOLE CONEXE (FURNIZARE SI/SAU MONTARE)</t>
  </si>
  <si>
    <t>usi rezistente la foc EI 90-C 2 bucati, Sediul Central</t>
  </si>
  <si>
    <t>44221220-3</t>
  </si>
  <si>
    <t>44221000-5</t>
  </si>
  <si>
    <t>stabilizator mecanic monofazat 500 VA-4 bucati, stabilizator mecanic monofazat 1000 VA- 2 bucati, pentru centrale termice</t>
  </si>
  <si>
    <t>PROIECT ERANET-MARTERA-PIMEO-AI-2</t>
  </si>
  <si>
    <t>echipament radio definit prin software tip USRP-2901</t>
  </si>
  <si>
    <t>furnizare cu montaj (si reautorizare ISCIR) piese Centrala Termica Ariston Genus Premium EVO HP65 EU(POMPA SI VENTILATOR-INCLUSIV VARISTOR)</t>
  </si>
  <si>
    <t>DIVERSE APARATE SI PRODUSE MEDICALE</t>
  </si>
  <si>
    <t>Pachet materiale lacatuserie</t>
  </si>
  <si>
    <t>Lot 5 - pompa de recirculare</t>
  </si>
  <si>
    <t>Masini si aparate pentru alimentarea cu hidrogen si aer a pilei de combustie - lot1-5 defalcate mai jos</t>
  </si>
  <si>
    <t>Aparate de masura: multimetru, tester baterii, anemometru defalcate mai jos</t>
  </si>
  <si>
    <t>31217000-0</t>
  </si>
  <si>
    <t>plăcuță indicatoare 1 buc</t>
  </si>
  <si>
    <t>pachet materiale electrice circuit alimentare centrala termica</t>
  </si>
  <si>
    <t xml:space="preserve">servicii de audit financiar </t>
  </si>
  <si>
    <t>79212100-4 - Servicii de auditare financiara</t>
  </si>
  <si>
    <t>32344210-1 - Echipament radio</t>
  </si>
  <si>
    <t xml:space="preserve">  44424200-0 Banda adeziva (Rev.2)</t>
  </si>
  <si>
    <t>Filtru protectie arzatoare Riello, centrale termice Ygnis sediul Lac Mamaia</t>
  </si>
  <si>
    <t>banda autoadeziva marcare - galben / negru</t>
  </si>
  <si>
    <t>plăcuță indicatoare 1 buc sala BN019, 300X210 mm</t>
  </si>
  <si>
    <t>79823000-9</t>
  </si>
  <si>
    <t>Servicii de copertare legatorie finisare brosare "Generatoare de abur, navale"</t>
  </si>
  <si>
    <t>buget de stat</t>
  </si>
  <si>
    <t xml:space="preserve">CONTRACTE LUCRARI INSTALATII ELECTRICE </t>
  </si>
  <si>
    <t xml:space="preserve">44167300-1 Cotituri, profile T si accesorii de tevarie (Rev.2)      38425100-1 Manometre (Rev.2)     38431100-6 Detectoare de gaz (Rev.2)      44317000-5 Cabluri de legare din fier sau din otel (Rev.2)    
39151200-7 Bancuri de lucru (Rev.2)          </t>
  </si>
  <si>
    <t>anunt in doua ziare locale in data de 29.05.2020 și 05.06.2020</t>
  </si>
  <si>
    <t>39112000-0 - Scaune (Rev.2)</t>
  </si>
  <si>
    <t>scaun ergonomic, 4 buc, spatar din mesh, care sa urmareasca linia coloanei vertebrale, sezut tapisat cu stofa, cu suport cervical</t>
  </si>
  <si>
    <t>39113000-7- Diverse scaune (Rev.2)</t>
  </si>
  <si>
    <t>cabluri in vederea interconectarii echipamentelor informatice</t>
  </si>
  <si>
    <t>30237000-9</t>
  </si>
  <si>
    <t>30211300-4-platforme informatice</t>
  </si>
  <si>
    <t>IUNIE</t>
  </si>
  <si>
    <t xml:space="preserve">Abonament platforma ZOOM doua luni </t>
  </si>
  <si>
    <t>servicii mentenanta ghilotina (ascutire 2 cutite)</t>
  </si>
  <si>
    <t>50800000-3</t>
  </si>
  <si>
    <t>mapa pentru semnaturi A4, inscriptionata, 1 buc</t>
  </si>
  <si>
    <t>30199500-5 Bibliorafturi, mape de corespondenta, clasoare si articole similare (Rev.2)</t>
  </si>
  <si>
    <t>Servicii verificare grup pompare ape menajere SLM</t>
  </si>
  <si>
    <t>Computer de birou, 2 buc; Monitor computer, 1 buc; Router wireless, 1 buc</t>
  </si>
  <si>
    <t>30213300-8 Computer de birou;             33195100-4 Monitoare (Rev.2)                  32420000-5 Echipament de retea (Rev.2)</t>
  </si>
  <si>
    <t>50323200-7-Servicii de reparare a perifericelor informatice</t>
  </si>
  <si>
    <t>Pachet materiale sanitare</t>
  </si>
  <si>
    <t>degresant Sano Forte Plus 750 ml, 36 buc</t>
  </si>
  <si>
    <t>45317000-2 Alte lucrări de instalare electrică</t>
  </si>
  <si>
    <t>Servicii de reparare 3 televizoare marca LG model 55UJ620V</t>
  </si>
  <si>
    <t>publicatia Consilier Contabilitate pentru Institutii publice</t>
  </si>
  <si>
    <t>lamele stergatoare parbriz, 6 seturi; lamele stergatoare luneta, 2 buc</t>
  </si>
  <si>
    <t>34320000-6 - Piese de schimb mecanice, altele decât motoare şi piese de motoare</t>
  </si>
  <si>
    <t>lichid spalare parbriz antiinsecte de vara, 40 litri</t>
  </si>
  <si>
    <t>39831500-1 Produse de curatat pentru automobile</t>
  </si>
  <si>
    <t>lichid antigel concentrat rosu nediluat, 4 litri</t>
  </si>
  <si>
    <t>24951311-8 Produse antigel</t>
  </si>
  <si>
    <t>39811100-1 Odorizante de interior</t>
  </si>
  <si>
    <t>odorizante (bradut sau lichid) cu aroma de vanilie, 20 buc</t>
  </si>
  <si>
    <t>perie cu coada telescopica 2ml pentru spalat masina, 6 buc</t>
  </si>
  <si>
    <t>39224200-0 Perii</t>
  </si>
  <si>
    <t>solutie curatat sistem injectie (disel), 3.9 litri</t>
  </si>
  <si>
    <t>24957000-7 Aditivi chimici</t>
  </si>
  <si>
    <t>anvelope de vara (all season), 16 buc</t>
  </si>
  <si>
    <t>34351100-3 Pneuri pentru autovehicule</t>
  </si>
  <si>
    <t>DIVERSE PIESE SI PRODUSE PENTRU AUTOTURISMELE DIN PARCUL AUTO</t>
  </si>
  <si>
    <t>ARTICOLE ȘI ACCESORII ELECTRONICE; SISTEME DE SUPRAVEGHERE ȘI SIGURANȚĂ</t>
  </si>
  <si>
    <t>35125300-2 Camere video de securitate (Rev.2)</t>
  </si>
  <si>
    <t>router wireless 1 buc</t>
  </si>
  <si>
    <t>CONTRACTE PROIECTARE SI EXECUTIE LUCRARI TAMPLARIE (CERINTE ISU)</t>
  </si>
  <si>
    <t>22900000-9 Diverse imprimate</t>
  </si>
  <si>
    <t>unitate transfer imagine Konica Minolta pt Bizhub C227,C287, 1 bucata</t>
  </si>
  <si>
    <t>cartus negru pentru imprimanta Epson WF-2540, 2 buc</t>
  </si>
  <si>
    <t>servicii legatorie 13 manuale si indrumare de laborator</t>
  </si>
  <si>
    <t>EXPERTIZE TEHNICE</t>
  </si>
  <si>
    <t>„Expertiza tehnica imobilui Sala de sport constructiei corp C1 Complex Sportiv Universitar Neptun (Complex Hidrotehnica)”, numar cadastral 212366 C1,</t>
  </si>
  <si>
    <t>CPV 71319000-7 Servicii de expertiza (Rev.2)</t>
  </si>
  <si>
    <t>masti 3000 buc  si manusi de protectie M si L 3000 perechi</t>
  </si>
  <si>
    <t>71520000-9, Servicii de supraveghere a lucrărilor</t>
  </si>
  <si>
    <t>detartrant Nufar 1 L, 219 buc</t>
  </si>
  <si>
    <t>Servicii autorizate de dirigentie - Proiectare si executie LUCRARI DE TAMPLARIE FIXA A1(CO) CU GEAM ARMAT, sediul central UMC</t>
  </si>
  <si>
    <t xml:space="preserve">Servicii autorizate de dirigentie proiectare si executie LUCRARI MONTAJ CLAPETE REZISTENTE LA FOC,INSTALATIE CLIMATIZARE </t>
  </si>
  <si>
    <t>Servicii autorizate de dirigentie - Proiectare si executie instalatii electrice de alimentare consumatori vitali(GRUP ELECTROGEN, TABLOU ELECTRIC GENERAL SI CIRCUITE DE ALIMENATARE), sediul central UMC</t>
  </si>
  <si>
    <t>multifunctional A3 color + stand</t>
  </si>
  <si>
    <t>set tonere multifunctional A3 color Konica Minolta Bizhub C227, 1 set</t>
  </si>
  <si>
    <t>tonere multifunctional HP Color Laserjet Pro MFP M477fdw, 1 set</t>
  </si>
  <si>
    <t>PRODUSE SI MATERIALE PENTRU CONSTRUCTII</t>
  </si>
  <si>
    <t>SCULE DE MANA, PRODUSE SI MATERIALE DE LACATUSERIE, FERONERIE</t>
  </si>
  <si>
    <t>Contract Lucrari de reparatii si vopsitorii spatii cu destinatia birou (E201 si E501)</t>
  </si>
  <si>
    <t>dozatoare inox dezinfectant lichid 500 ml, 15 bucati</t>
  </si>
  <si>
    <t>stampila fara stema 7 x 2.5 cm</t>
  </si>
  <si>
    <t xml:space="preserve">Echipamente de retea "Furnizare, montare, echipamente si accesorii instalare servere CAMERA TEHNICA IT" </t>
  </si>
  <si>
    <t>39515410-2</t>
  </si>
  <si>
    <t>Jaluzele tip rolete, sala P001, E102, E201, E501, E703</t>
  </si>
  <si>
    <t>Masti de protectie, 1000 buc</t>
  </si>
  <si>
    <t>dezinfectant suprafete si maini, 200 litri</t>
  </si>
  <si>
    <t>carnet student, 1750 bucati</t>
  </si>
  <si>
    <t xml:space="preserve">Contracte Produse si materiale de curatenie </t>
  </si>
  <si>
    <t xml:space="preserve">Contract Abonamente la ziare si reviste pe anul 2020 (Cuget Liber, Telegraf, Adevărul + weekend adevărul, România liberă, Ziarul Financiar + Business Magazin, Capital </t>
  </si>
  <si>
    <t>Module sistem de instruire practica interactiv COM3LAB</t>
  </si>
  <si>
    <t>mobilier birou</t>
  </si>
  <si>
    <t xml:space="preserve">scaun ergonomic 4 buc </t>
  </si>
  <si>
    <t xml:space="preserve">kit semnatura electronica </t>
  </si>
  <si>
    <t>Curs formare continua (perfectionare) privind revizuirea MC 001 conform standard european EPBD-Directia Europeana Performante Energetice</t>
  </si>
  <si>
    <t>Servicii de reparatie litere volumetrice 3D SLM</t>
  </si>
  <si>
    <t>IULIE</t>
  </si>
  <si>
    <t>Hartie copiator, 80 g/mp, imprimare fata - verso, 14 topuri pentru tipografie in vederea tiparirii de Manuale si indrumare de laborator-Referat 3396/23.06.2020</t>
  </si>
  <si>
    <t>30197642-8 Hartie pentru copiator si xerografica</t>
  </si>
  <si>
    <t>Jaluzele tip rolete, sala E402</t>
  </si>
  <si>
    <t>PROIECT CLOUD si infrastructuri masive de date</t>
  </si>
  <si>
    <t>Servicii de consultanta in domeniul achzitiilor publice</t>
  </si>
  <si>
    <t>79418000-7 Servicii de consultanţă în domeniul achiziţiilor</t>
  </si>
  <si>
    <t>SERVICII DE CONSULTANTA;  SERVICII DE ASISTENTA;</t>
  </si>
  <si>
    <t>SERVICII DE REEVALUARE ACTIVE FIXE CORPORALE</t>
  </si>
  <si>
    <t>Servicii de reevaluare a activelor fixe corporale de natura constructiilor si terenului aferente Complex Sportiv Universitar Neptun Constanta (Hidrotehnica)</t>
  </si>
  <si>
    <t xml:space="preserve">CPV 79419000-4 - Servicii de consultanta in domeniul evaluarii </t>
  </si>
  <si>
    <t>router wireless 10 buc</t>
  </si>
  <si>
    <t>toner negru si color originale pentru HP Photosmart C4280</t>
  </si>
  <si>
    <t>30192113-6</t>
  </si>
  <si>
    <t>aparat aer conditionat 12000 BTU cu invertor A++/A+, inclusiv montaj</t>
  </si>
  <si>
    <t>39717200-3 Aparate de aer conditionat (Rev.2)</t>
  </si>
  <si>
    <t xml:space="preserve"> 22120000-7 - Publicaţii</t>
  </si>
  <si>
    <t>iulie 2020</t>
  </si>
  <si>
    <t>PUBLICATII</t>
  </si>
  <si>
    <t>unitate de imagine Minolta Bizhub 210</t>
  </si>
  <si>
    <t>Distrugator documente automat, 10 coli, cross-cut</t>
  </si>
  <si>
    <t>30191400-8 Dispozitiv de distrugere a documentelor</t>
  </si>
  <si>
    <t>Consumabile Masina tuns gazon Husqvarna LC 253 S si Pile pentru ascutit lanturi drujba (4mm; 4.5mm; 4.8mm)</t>
  </si>
  <si>
    <t>Materiale de lacatuserie (teava rectangulara, electrozi, vopsea neagra, discuri debitare metal, sarma neagra)</t>
  </si>
  <si>
    <t>acumulator 12V/77Ah/780A, 1 buc</t>
  </si>
  <si>
    <t>31430000-9 Acumulatori electrici</t>
  </si>
  <si>
    <t>publicare decizie nr 156/06.07.2020 in Monitorul Oficial Partea a III-a</t>
  </si>
  <si>
    <t>usa de vizitare 20x30 cm - 24 buc si banda de etansare auto-adeziva, pe baza de bitum acoperita cu o folie de aluminiu si ransforsata de o folie PET, 15X5 cm - 3 buc</t>
  </si>
  <si>
    <t>Revizie tehnica periodica 4 autovehicule: Renault Megane (CT08WUS); Dacia Duster (CT10UMC); Dacia Logan Van (CT11UMC); Volkswagen Caravelle (CT12UMC)</t>
  </si>
  <si>
    <t xml:space="preserve">Enciclopedia enciclopediilor </t>
  </si>
  <si>
    <t>22113000-5 - Cărţi de bibliotecă</t>
  </si>
  <si>
    <t>calculator cu monitor (computer birou Standard Office) 1 buc</t>
  </si>
  <si>
    <t>ECHIPAMENT ELECTRONIC</t>
  </si>
  <si>
    <t xml:space="preserve">Multiplicare chei </t>
  </si>
  <si>
    <t>44500000-5 Scule, lacăte, chei, balamale, dispozitive de fixare, lanţuri şi resorturi</t>
  </si>
  <si>
    <t>aspirator praf 1400 W 3 buc</t>
  </si>
  <si>
    <t>39713430-6 Aspiratoare</t>
  </si>
  <si>
    <t>Servicii de reparare 1 televizor marca LG model 55UJ620V</t>
  </si>
  <si>
    <t>materiale aer conditionat in urma reviziei</t>
  </si>
  <si>
    <t>materiale sanitare reamenajare grupuri sanitare etaj 1 sediu UMC (robinet urinal alama, 8 buc; oglinzi decorativ, 4 buc; sifon pardoseala, 6 buc; suport hartie igienica, 6 buc; paravan intimidate pisoar, 8 buc)</t>
  </si>
  <si>
    <t>foarfeca telescopica pentru crengi</t>
  </si>
  <si>
    <t>39241200-5 - Foarfece (Rev.2)</t>
  </si>
  <si>
    <t>deflector flux aer conditionat</t>
  </si>
  <si>
    <t>42512500-3 Piese pentru dispozitive de climatizare (Rev.2)</t>
  </si>
  <si>
    <t>45510000-5 Inchiriere de macarale cu operator (Rev.2)</t>
  </si>
  <si>
    <t>placute indicatoare 300x45mm-4 buc, 210x13mm-19 buc, 300x180mm-3 buc</t>
  </si>
  <si>
    <t>Servicii de instalare echipamente extindere sistem supraveghere video TVCI</t>
  </si>
  <si>
    <t>51314000-6 Servicii de instalare de echipament video (Rev.2)</t>
  </si>
  <si>
    <t>30197642-8</t>
  </si>
  <si>
    <t>toate sursele de finantare</t>
  </si>
  <si>
    <t>31711100-4 Componente electronice (Rev.2)</t>
  </si>
  <si>
    <t>Dispay telefon Huawei Nova</t>
  </si>
  <si>
    <t>39130000-2 - Mobilier de birou (Rev.2)</t>
  </si>
  <si>
    <t>Maintenance Starter Kit, RMA300 IO-link traductor de pozitie unghiulara, CAN wireless cu antena integrata, IO-link master cu 8 intrari digitale si 4 iesiri, sursa de alimentare si cablu de conectare, pentru dezvoltare Laborator de Automatizari si Digitalizare</t>
  </si>
  <si>
    <t>Releu suscesiune faze tensiune nominala 400 V ascensor cu cartela</t>
  </si>
  <si>
    <t>42419510-4 Piese pentru ascensoare (Rev.2)</t>
  </si>
  <si>
    <t>carnet facturi, bloc A4, 3 ex/set, 50 seturi/carnet - 10 carnete</t>
  </si>
  <si>
    <t>Publicatii electronice - 1 buc E-book si 2 buc E-reader model course</t>
  </si>
  <si>
    <t>IMCA Logbook - Dynamic positioning (DP) logbook - cursuri DP Maintenance; 20 buc</t>
  </si>
  <si>
    <t>Stick USB 32 GB</t>
  </si>
  <si>
    <t>30234600-4 Memorie flash (Rev.2)</t>
  </si>
  <si>
    <t>AUGUST</t>
  </si>
  <si>
    <t>Curs formare ISO 9001, 14001, auditor intern ISO 9001:2015</t>
  </si>
  <si>
    <t>79633000-0 - Servicii de perfectionare a personalului (Rev.2)</t>
  </si>
  <si>
    <t>Dispay telefon Samsung A10</t>
  </si>
  <si>
    <t xml:space="preserve">calculator  birou </t>
  </si>
  <si>
    <t>30141200-1</t>
  </si>
  <si>
    <t>Carton colog galben dimensiuni 70-100 cm, densitate 170 gr/mp</t>
  </si>
  <si>
    <t>september</t>
  </si>
  <si>
    <t>Servicii de dezvoltare software in vederea integrarii platilor electronice in UMS</t>
  </si>
  <si>
    <t>72262000-9 Servicii de dezvoltare software</t>
  </si>
  <si>
    <t xml:space="preserve">august </t>
  </si>
  <si>
    <t>spray pentru cadite albe 10 buc</t>
  </si>
  <si>
    <t>ingrasamant gazon 100kg; seminte gazon universal 10kg</t>
  </si>
  <si>
    <t>anunt in ziar local in data de 21.08.2020</t>
  </si>
  <si>
    <t>anunt in Monitorul Oficial partea a III-a in data de 21.08.2020</t>
  </si>
  <si>
    <t>Lot 2 / poz 3 - ventilatoare de aer pe conducta  NF-A6X25</t>
  </si>
  <si>
    <t>39717100-2</t>
  </si>
  <si>
    <t>butelie hidrogen 10l / 200 bar</t>
  </si>
  <si>
    <t xml:space="preserve">  44612100-4 Butelii de gaz (Rev.2)</t>
  </si>
  <si>
    <t>Cont premium fronius - 36 luni</t>
  </si>
  <si>
    <t>44322400-7 Dispozitive de fixare pentru cabluri (Rev.2)</t>
  </si>
  <si>
    <t>Pachet: clema prindere cablu, rodante cablu, intinzatori</t>
  </si>
  <si>
    <t>Sistem pilot pentru producere gaz metan din Hidrogen si CO2</t>
  </si>
  <si>
    <t>45214630-5 Instalatii stiintifice</t>
  </si>
  <si>
    <t>31155000-7 Invertoare</t>
  </si>
  <si>
    <t>CONTRACT Servicii de medicina muncii (199 persoane)</t>
  </si>
  <si>
    <t>sept</t>
  </si>
  <si>
    <t>placuță indicatoare dim 300x45mm, 1 buc</t>
  </si>
  <si>
    <t xml:space="preserve">septembrie </t>
  </si>
  <si>
    <t>Multiplicat planuri expertiza CSUN</t>
  </si>
  <si>
    <t>Aparate aer conditionat si repere de schimb (Lot 1)</t>
  </si>
  <si>
    <t>Piese de schimb aparate de aer conditionat (Lot2)</t>
  </si>
  <si>
    <t>44163210-5 Coliere de strangere pentru tevi (Rev.2)</t>
  </si>
  <si>
    <t>SEPTEMBRIE</t>
  </si>
  <si>
    <t>stampila 4912</t>
  </si>
  <si>
    <t>Contract subsecvent 1 hartie A4, 80g/mp si A3, 80g/mp prin intermediul ONAC/2020</t>
  </si>
  <si>
    <t>Registru inventar biblioteca (carti, brosuri, note muzicale), confom registru cod 19-1-2A revizuit, A3, 4 buc</t>
  </si>
  <si>
    <t>diploma de inginer, 22 carnete si diploma de master, 9 carnete</t>
  </si>
  <si>
    <t>22450000-9 Imprimate nefalsificabile (Rev.2)</t>
  </si>
  <si>
    <t>18143000-3 Echipamente de protectie (Rev.2)</t>
  </si>
  <si>
    <t>Sistem interactiv educational, 4 utilizatori, compus din: smart board , software smart learning suite si videoproiector laser ultra short</t>
  </si>
  <si>
    <t>30195200-4 Table electronice cu posibilitate de copiere sau accesorii</t>
  </si>
  <si>
    <t>30213300-8 Computer de birou</t>
  </si>
  <si>
    <t>Multiplicat planuri eliberare Autorizatie de construire</t>
  </si>
  <si>
    <t>30192800-9 Etichete autocolante (Rev.2)</t>
  </si>
  <si>
    <t xml:space="preserve">set tonere multifunctional A3 color Konica Minolta Bizhub C227 </t>
  </si>
  <si>
    <t>multifunctional A3 color (RADF, DUPLEX, RETEA) Minolta C227 sau echivalent</t>
  </si>
  <si>
    <t>stand pentru multifunctional A3 color Konica Minolta C227</t>
  </si>
  <si>
    <t xml:space="preserve">materiale de constructii </t>
  </si>
  <si>
    <t>Pachet produse autocolante preventie Covid (Banda adeziva, sticker podea, sageti autocolante)</t>
  </si>
  <si>
    <t>34928460-0 Conuri de semnalizare (Rev.2)</t>
  </si>
  <si>
    <t>lampa semnalizare hidrant-3 buc, lampa semnalizare EXIT-4 buc</t>
  </si>
  <si>
    <t>Pachet 3 role pentru hartie multifunctional HP M477fdn</t>
  </si>
  <si>
    <t>conuri de semnalizare rutiera</t>
  </si>
  <si>
    <t>Convertor/Adaptor CC-CC pentru pompa de hidrogen</t>
  </si>
  <si>
    <t>jaluzele tip rolete sala E105, E107</t>
  </si>
  <si>
    <t>computer de birou tip 2 "Standard Office" AIO</t>
  </si>
  <si>
    <t>Domestos 750 ml, 771 buc</t>
  </si>
  <si>
    <t>38300000-8 Instrumente de masurare (Rev.2)</t>
  </si>
  <si>
    <t>30237450-8 Tablete grafice (Rev.2)</t>
  </si>
  <si>
    <t>30193000-8 Organizatoare si accesorii (Rev.2)</t>
  </si>
  <si>
    <t>Cutii organizator, 2 modele, 8 buc.</t>
  </si>
  <si>
    <t>Instrumente de masurare :                                                                                             1.Telemetru laser 40M;                                                                                                                            2.nivela functionala cu laser si ruleta incorporata</t>
  </si>
  <si>
    <t>Tableta grafica compatibila WINDOWS, 3 buc.</t>
  </si>
  <si>
    <t>SERVICII IN DOMENIUL SSM</t>
  </si>
  <si>
    <t>Masti protectie 4000 buc; manusi 3000 perechi;  viziere 25 buc.</t>
  </si>
  <si>
    <t>dozatoare dezinfectant 500ml -5 buc; 50/50 l dezinfectant maini si suprafete</t>
  </si>
  <si>
    <t>prelungitor 3 m, 4 prize cu intrerupator</t>
  </si>
  <si>
    <t>Jaluzele 708, 303</t>
  </si>
  <si>
    <t>30233132-5 Unitati de hard disk (Rev.2).</t>
  </si>
  <si>
    <t>Hard disk server E704</t>
  </si>
  <si>
    <t>butuc 30 mm/30 mm cu 5 chei - 20 buc, butuc pt usi termopan 45 mm/45 mm-5 buc, spary curatare butuci, balamele-4 buc</t>
  </si>
  <si>
    <t>39122100-4 dulapuri       39112000-0 scaune</t>
  </si>
  <si>
    <t xml:space="preserve">Echipamente si materiale diverse PROIECT HORESEC (Elemente de instalatii hidropneumatice; Instalatii pentru hidrogen; Tevarie si articole conexe; Aparate de masura; Piese electronice, etc)                                                                         -poz 3 din caiet de sarcini, vas expansiune pentru instalatii solare (42131000-6)                                                                                      -poz 15, 16, 17 din caiet de sarcini (exclusiv diode protectie IN) (38341300-0; 31711000-3)                                                                                          1.-poz 14  din caiet de sarcini (38342000-4)                                         2.-poz 18 din caietul de sarcini+supapa siguranta 1/2"-3BAR                                                            3.- poz 1 din caiet de sarcini (31141000-6)                                           4.- poz 2 si poz 6 din caiet de sarcini                                                   5.- poz 13 din caiet de sarcini                                                                                                                                                                                                        </t>
  </si>
  <si>
    <t>Elemente de instal sanitare (teva cupru, cot cupru-5buc, teu egal-5 buc, reductie, aliaj lipire cupru-12 bare)                             Manometru (aparat de masura)                                                       Senzori detectie gaze diverse-10 buc                                                 Cablu otel inox diametru 5mm-75ml                                                   Masa pentru pila de combustie 90x60x70cm (achizitionat 1200x600x840mm)</t>
  </si>
  <si>
    <t>Medii de stocare a energiei electrice si a aerului; Aparate de masura a marimilor neelectrice:                                                                                                  1. Baterii cu fosfat de litiu-fier 50Ah/48V, 2 buc,                                                   2. Baterie ultracondensatori, 3 buc-SE REIA PENTRU 1 buc la VE 8250 lei                                                                   3. Solarimetru pentru măsurarea radiației solare, 1 buc,                                           4. Detector electronic pentru scapari gaze - hidrogen, 1 buc,                                5. Butelie de aer volum 350 litri, 1 buc</t>
  </si>
  <si>
    <t xml:space="preserve">1. 31400000-0                    2. 31400000-0                        3. 38341000-7                            4. 38431000-5                    5. 44612100-4 </t>
  </si>
  <si>
    <t>LOT 2-Furnizare echipamente, materiale pentru Sisteme de supraveghere video TVCI/alarmare antiefracție/alarmare incendiu</t>
  </si>
  <si>
    <r>
      <t xml:space="preserve">Echipamente și materiale necesare Sistemului de supraveghere video TVCI și a  </t>
    </r>
    <r>
      <rPr>
        <i/>
        <sz val="10"/>
        <rFont val="Calibri"/>
        <family val="2"/>
        <scheme val="minor"/>
      </rPr>
      <t>Sistemului de alarmare antiefracție</t>
    </r>
    <r>
      <rPr>
        <sz val="10"/>
        <rFont val="Calibri"/>
        <family val="2"/>
        <scheme val="minor"/>
      </rPr>
      <t xml:space="preserve"> </t>
    </r>
  </si>
  <si>
    <t xml:space="preserve">COMPUTERE, TV, VIDEOPROIECTOARE/PIESE ȘI ACCESORII PENTRU COMPUTERE, RETELE ȘI VIDEOPROIECTOARE   </t>
  </si>
  <si>
    <t>PRODUSE ȘI MATERIALE SANITARE</t>
  </si>
  <si>
    <t xml:space="preserve">colier reparatie teava DN80 </t>
  </si>
  <si>
    <t>MATERIALE PUBLICITARE; FOTOGRAFII, PRODUSE IMPRIMATE (placute, insigne, tricouri, semne de circulatie, prese, etc.); SERVICII DE MULTIPLICARE, PRINTARE</t>
  </si>
  <si>
    <t>PRODUSE AGROCHIMICE SI DE SILVICULTURA, ARANJAMENTE FLORALE</t>
  </si>
  <si>
    <t>Moblier birou E501</t>
  </si>
  <si>
    <t>Mobilier birou E201</t>
  </si>
  <si>
    <t xml:space="preserve">SERVICII DE AGENTII DE TURISM SI SERVICII CONEXE </t>
  </si>
  <si>
    <t>Servicii de inchiriere macara brat telescopoic 16 t lansare ambarcatiune B700</t>
  </si>
  <si>
    <t>DIVERSE CONTRACTE SERVICII MENTENANȚĂ PENTRU 2020</t>
  </si>
  <si>
    <t xml:space="preserve">ANEXĂ 2 LA PROGRAMUL ANUAL AL ACHIZIȚIILOR PUBLICE_ACHIZIȚII DIRECTE </t>
  </si>
  <si>
    <t>IANUARIE - SEPTEMBRIE  2020</t>
  </si>
  <si>
    <t>Erasmus KA205-048177/YOUTH-60/19.09.2018 - get together practical tools for youth engagement"</t>
  </si>
  <si>
    <t xml:space="preserve">PROIECT ERASMUS+ aferent SOM </t>
  </si>
  <si>
    <t>PROIECT ROSE-SGNU-AG 178/SGU/NC/IIS din 10.09.2019</t>
  </si>
  <si>
    <t>COMPUTERE, TV, VIDEOPROIECTOARE/PIESE ȘI ACCESORII PENTRU COMPUTERE, RETELE ȘI VIDEOPROIECTOARE</t>
  </si>
  <si>
    <t xml:space="preserve">PROIECT ERASMUS + "MARITIME INNOVATIVE NETWORK of EDUCATION for EMERGING MARITIME ISSUES", ID: 2019-1-TR01-KA203-077463 </t>
  </si>
  <si>
    <t>Masă de lucru, 1800 x 800 x 770mm, culoare crem - 1 buc; Suport unitate calculator,  440 x 110 x 236mm,  atasat culoare crem- 1 buc; Dulap pentru materiale 600 x 354 x 2089mm, culoare crem - 1 buc.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</si>
</sst>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9" x14ac:knownFonts="1">
    <font>
      <sz val="11"/>
      <color theme="1"/>
      <name val="Calibri"/>
      <family val="2"/>
      <scheme val="minor"/>
    </font>
    <font>
      <sz val="10"/>
      <name val="Arial"/>
      <family val="2"/>
    </font>
    <font>
      <sz val="10"/>
      <name val="Arial"/>
      <family val="2"/>
    </font>
    <font>
      <sz val="11"/>
      <color theme="1"/>
      <name val="Calibri"/>
      <family val="2"/>
      <scheme val="minor"/>
    </font>
    <font>
      <b/>
      <sz val="10"/>
      <name val="Calibri"/>
      <family val="2"/>
      <scheme val="minor"/>
    </font>
    <font>
      <sz val="10"/>
      <name val="Calibri"/>
      <family val="2"/>
      <scheme val="minor"/>
    </font>
    <font>
      <b/>
      <i/>
      <sz val="10"/>
      <name val="Calibri"/>
      <family val="2"/>
      <scheme val="minor"/>
    </font>
    <font>
      <i/>
      <sz val="10"/>
      <name val="Calibri"/>
      <family val="2"/>
      <scheme val="minor"/>
    </font>
    <font>
      <sz val="10"/>
      <name val="Calibri"/>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7">
    <xf numFmtId="0" fontId="0" fillId="0" borderId="0"/>
    <xf numFmtId="0" fontId="1"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 fillId="0" borderId="0" applyFont="0" applyFill="0" applyBorder="0" applyAlignment="0" applyProtection="0"/>
  </cellStyleXfs>
  <cellXfs count="150">
    <xf numFmtId="0" fontId="0" fillId="0" borderId="0" xfId="0"/>
    <xf numFmtId="0" fontId="5" fillId="2" borderId="0" xfId="1" applyFont="1" applyFill="1" applyBorder="1" applyAlignment="1">
      <alignment vertical="center" wrapText="1"/>
    </xf>
    <xf numFmtId="0" fontId="5" fillId="2" borderId="0" xfId="1" applyFont="1" applyFill="1" applyAlignment="1">
      <alignment vertical="center" wrapText="1"/>
    </xf>
    <xf numFmtId="43" fontId="5" fillId="2" borderId="1" xfId="2"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2" borderId="1" xfId="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5" fillId="2" borderId="0" xfId="1" applyFont="1" applyFill="1" applyBorder="1" applyAlignment="1">
      <alignment horizontal="center" vertical="center" wrapText="1" shrinkToFit="1"/>
    </xf>
    <xf numFmtId="0" fontId="4" fillId="2" borderId="0" xfId="1"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Alignment="1">
      <alignment vertical="center" wrapText="1"/>
    </xf>
    <xf numFmtId="43" fontId="5" fillId="2" borderId="1" xfId="6" applyNumberFormat="1" applyFont="1" applyFill="1" applyBorder="1" applyAlignment="1">
      <alignment horizontal="center" vertical="center" wrapText="1"/>
    </xf>
    <xf numFmtId="0" fontId="5" fillId="2" borderId="1" xfId="0" applyFont="1" applyFill="1" applyBorder="1" applyAlignment="1">
      <alignment vertical="center" wrapText="1"/>
    </xf>
    <xf numFmtId="0" fontId="4" fillId="2" borderId="1" xfId="1"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1" xfId="0" applyFont="1" applyFill="1" applyBorder="1" applyAlignment="1">
      <alignment horizontal="center" vertical="center" wrapText="1" shrinkToFit="1"/>
    </xf>
    <xf numFmtId="0" fontId="4" fillId="2" borderId="0" xfId="1" applyFont="1" applyFill="1" applyAlignment="1">
      <alignment vertical="center" wrapText="1"/>
    </xf>
    <xf numFmtId="43" fontId="5" fillId="2" borderId="1" xfId="1" applyNumberFormat="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 xfId="3" applyFont="1" applyFill="1" applyBorder="1" applyAlignment="1">
      <alignment horizontal="center" vertical="center" wrapText="1" shrinkToFit="1"/>
    </xf>
    <xf numFmtId="0" fontId="5" fillId="2" borderId="1" xfId="3" applyFont="1" applyFill="1" applyBorder="1" applyAlignment="1">
      <alignment horizontal="center" vertical="center" wrapText="1"/>
    </xf>
    <xf numFmtId="0" fontId="5" fillId="2" borderId="0" xfId="3" applyFont="1" applyFill="1" applyBorder="1" applyAlignment="1">
      <alignment vertical="center" wrapText="1"/>
    </xf>
    <xf numFmtId="0" fontId="5" fillId="2" borderId="1" xfId="1" applyFont="1" applyFill="1" applyBorder="1" applyAlignment="1">
      <alignment vertical="center" wrapText="1"/>
    </xf>
    <xf numFmtId="43"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4" xfId="1" applyFont="1" applyFill="1" applyBorder="1" applyAlignment="1">
      <alignment horizontal="center" vertical="center" wrapText="1" shrinkToFit="1"/>
    </xf>
    <xf numFmtId="43" fontId="5" fillId="2" borderId="4" xfId="2" applyNumberFormat="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2" borderId="0" xfId="1" applyFont="1" applyFill="1" applyBorder="1" applyAlignment="1">
      <alignment horizontal="left" vertical="center" wrapText="1"/>
    </xf>
    <xf numFmtId="43" fontId="5" fillId="2" borderId="0" xfId="2" applyNumberFormat="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 xfId="3" applyFont="1" applyFill="1" applyBorder="1" applyAlignment="1">
      <alignment horizontal="left" vertical="center" wrapText="1"/>
    </xf>
    <xf numFmtId="0" fontId="5" fillId="2" borderId="1" xfId="3" applyFont="1" applyFill="1" applyBorder="1" applyAlignment="1">
      <alignment vertical="center" wrapText="1"/>
    </xf>
    <xf numFmtId="43" fontId="5" fillId="2" borderId="1" xfId="3" applyNumberFormat="1" applyFont="1" applyFill="1" applyBorder="1" applyAlignment="1">
      <alignment horizontal="center" vertical="center" wrapText="1"/>
    </xf>
    <xf numFmtId="0" fontId="5" fillId="2" borderId="0" xfId="3" applyFont="1" applyFill="1" applyAlignment="1">
      <alignment vertical="center" wrapText="1"/>
    </xf>
    <xf numFmtId="0" fontId="5" fillId="2" borderId="9" xfId="0" applyFont="1" applyFill="1" applyBorder="1" applyAlignment="1">
      <alignment vertical="center" wrapText="1"/>
    </xf>
    <xf numFmtId="43" fontId="5"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4" xfId="3" applyFont="1" applyFill="1" applyBorder="1" applyAlignment="1">
      <alignment horizontal="left" vertical="center" wrapText="1"/>
    </xf>
    <xf numFmtId="0" fontId="5" fillId="2" borderId="5" xfId="3" applyFont="1" applyFill="1" applyBorder="1" applyAlignment="1">
      <alignment horizontal="center" vertical="center" wrapText="1"/>
    </xf>
    <xf numFmtId="0" fontId="5" fillId="2" borderId="0" xfId="0" applyFont="1" applyFill="1" applyBorder="1" applyAlignment="1">
      <alignment horizontal="center" vertical="center" wrapText="1"/>
    </xf>
    <xf numFmtId="43" fontId="5" fillId="2" borderId="1" xfId="2" applyNumberFormat="1" applyFont="1" applyFill="1" applyBorder="1" applyAlignment="1">
      <alignment horizontal="right" vertical="center" wrapText="1"/>
    </xf>
    <xf numFmtId="0" fontId="5" fillId="0" borderId="11" xfId="1" applyFont="1" applyFill="1" applyBorder="1" applyAlignment="1">
      <alignment horizontal="center" vertical="center" wrapText="1"/>
    </xf>
    <xf numFmtId="0" fontId="5" fillId="2" borderId="11" xfId="1" applyFont="1" applyFill="1" applyBorder="1" applyAlignment="1">
      <alignment horizontal="center" vertical="center" wrapText="1" shrinkToFit="1"/>
    </xf>
    <xf numFmtId="0" fontId="5" fillId="2" borderId="11" xfId="1" applyFont="1" applyFill="1" applyBorder="1" applyAlignment="1">
      <alignment horizontal="left" vertical="center" wrapText="1"/>
    </xf>
    <xf numFmtId="0" fontId="5" fillId="2" borderId="0" xfId="4" applyFont="1" applyFill="1" applyBorder="1" applyAlignment="1">
      <alignment vertical="center" wrapText="1"/>
    </xf>
    <xf numFmtId="43" fontId="5" fillId="2" borderId="1" xfId="1" applyNumberFormat="1" applyFont="1" applyFill="1" applyBorder="1" applyAlignment="1">
      <alignment horizontal="center" vertical="center" wrapText="1" shrinkToFit="1"/>
    </xf>
    <xf numFmtId="0" fontId="5" fillId="2" borderId="1" xfId="0" applyFont="1" applyFill="1" applyBorder="1" applyAlignment="1">
      <alignment horizontal="center" vertical="center"/>
    </xf>
    <xf numFmtId="0" fontId="5" fillId="2" borderId="6" xfId="1" applyFont="1" applyFill="1" applyBorder="1" applyAlignment="1">
      <alignment horizontal="left" vertical="center" wrapText="1"/>
    </xf>
    <xf numFmtId="0" fontId="5" fillId="2" borderId="6" xfId="0" applyFont="1" applyFill="1" applyBorder="1" applyAlignment="1">
      <alignment horizontal="center" vertical="center" wrapText="1"/>
    </xf>
    <xf numFmtId="43" fontId="5" fillId="2" borderId="6" xfId="2" applyNumberFormat="1" applyFont="1" applyFill="1" applyBorder="1" applyAlignment="1">
      <alignment horizontal="right" vertical="center" wrapText="1"/>
    </xf>
    <xf numFmtId="0" fontId="5" fillId="2" borderId="6" xfId="1" applyFont="1" applyFill="1" applyBorder="1" applyAlignment="1">
      <alignment horizontal="center" vertical="center" wrapText="1" shrinkToFit="1"/>
    </xf>
    <xf numFmtId="0" fontId="7" fillId="2" borderId="1" xfId="1" applyFont="1" applyFill="1" applyBorder="1" applyAlignment="1">
      <alignment horizontal="left" vertical="center" wrapText="1"/>
    </xf>
    <xf numFmtId="0" fontId="7" fillId="2" borderId="1" xfId="0" applyFont="1" applyFill="1" applyBorder="1" applyAlignment="1">
      <alignment horizontal="center" vertical="center" wrapText="1"/>
    </xf>
    <xf numFmtId="43" fontId="7" fillId="2" borderId="1" xfId="2" applyNumberFormat="1" applyFont="1" applyFill="1" applyBorder="1" applyAlignment="1">
      <alignment horizontal="right" vertical="center" wrapText="1"/>
    </xf>
    <xf numFmtId="0" fontId="7" fillId="2" borderId="1" xfId="1" applyFont="1" applyFill="1" applyBorder="1" applyAlignment="1">
      <alignment horizontal="center" vertical="center" wrapText="1" shrinkToFit="1"/>
    </xf>
    <xf numFmtId="0" fontId="7" fillId="2" borderId="0" xfId="1" applyFont="1" applyFill="1" applyBorder="1" applyAlignment="1">
      <alignment vertical="center" wrapText="1"/>
    </xf>
    <xf numFmtId="0" fontId="7" fillId="2" borderId="0" xfId="1" applyFont="1" applyFill="1" applyAlignment="1">
      <alignment vertical="center" wrapText="1"/>
    </xf>
    <xf numFmtId="43" fontId="7" fillId="2" borderId="1" xfId="2" applyNumberFormat="1" applyFont="1" applyFill="1" applyBorder="1" applyAlignment="1">
      <alignment horizontal="left" vertical="center" wrapText="1"/>
    </xf>
    <xf numFmtId="0" fontId="7" fillId="2" borderId="1" xfId="1" applyFont="1" applyFill="1" applyBorder="1" applyAlignment="1">
      <alignment horizontal="left" vertical="center" wrapText="1" shrinkToFit="1"/>
    </xf>
    <xf numFmtId="0" fontId="7" fillId="2" borderId="0" xfId="1" applyFont="1" applyFill="1" applyBorder="1" applyAlignment="1">
      <alignment horizontal="left" vertical="center" wrapText="1"/>
    </xf>
    <xf numFmtId="0" fontId="7" fillId="2" borderId="0" xfId="1" applyFont="1" applyFill="1" applyAlignment="1">
      <alignment horizontal="left" vertical="center" wrapText="1"/>
    </xf>
    <xf numFmtId="2" fontId="5" fillId="2" borderId="1" xfId="0" applyNumberFormat="1" applyFont="1" applyFill="1" applyBorder="1" applyAlignment="1">
      <alignment horizontal="right" vertical="center" wrapText="1"/>
    </xf>
    <xf numFmtId="43" fontId="4" fillId="2" borderId="1" xfId="1" applyNumberFormat="1" applyFont="1" applyFill="1" applyBorder="1" applyAlignment="1">
      <alignment horizontal="center" vertical="center" wrapText="1"/>
    </xf>
    <xf numFmtId="43" fontId="5" fillId="2" borderId="6"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shrinkToFit="1"/>
    </xf>
    <xf numFmtId="0" fontId="4"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 xfId="1" applyFont="1" applyFill="1" applyBorder="1" applyAlignment="1">
      <alignment horizontal="center" vertical="center" wrapText="1" shrinkToFit="1"/>
    </xf>
    <xf numFmtId="43" fontId="4" fillId="2" borderId="1" xfId="1" applyNumberFormat="1" applyFont="1" applyFill="1" applyBorder="1" applyAlignment="1">
      <alignment horizontal="center" vertical="center" wrapText="1" shrinkToFit="1"/>
    </xf>
    <xf numFmtId="0" fontId="5" fillId="2" borderId="0" xfId="1" applyFont="1" applyFill="1" applyAlignment="1">
      <alignment horizontal="center" vertical="center" wrapText="1"/>
    </xf>
    <xf numFmtId="0" fontId="5" fillId="2" borderId="0" xfId="0" applyFont="1" applyFill="1" applyAlignment="1">
      <alignment horizontal="center" vertical="center" wrapText="1"/>
    </xf>
    <xf numFmtId="0" fontId="5" fillId="2" borderId="1" xfId="3" applyFont="1" applyFill="1" applyBorder="1" applyAlignment="1">
      <alignment horizontal="right" vertical="center" wrapText="1"/>
    </xf>
    <xf numFmtId="4" fontId="5" fillId="2" borderId="1" xfId="1"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0" fontId="5" fillId="2" borderId="4"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1" xfId="1" applyFont="1" applyFill="1" applyBorder="1" applyAlignment="1">
      <alignment vertical="center" wrapText="1"/>
    </xf>
    <xf numFmtId="0" fontId="6" fillId="2" borderId="1" xfId="1" applyFont="1" applyFill="1" applyBorder="1" applyAlignment="1">
      <alignment horizontal="left" vertical="center" wrapText="1"/>
    </xf>
    <xf numFmtId="17" fontId="5" fillId="2" borderId="4" xfId="1" applyNumberFormat="1" applyFont="1" applyFill="1" applyBorder="1" applyAlignment="1">
      <alignment horizontal="center" vertical="center" wrapText="1" shrinkToFit="1"/>
    </xf>
    <xf numFmtId="0" fontId="6" fillId="2" borderId="6" xfId="1" applyFont="1" applyFill="1" applyBorder="1" applyAlignment="1">
      <alignment horizontal="left" vertical="center" wrapText="1"/>
    </xf>
    <xf numFmtId="0" fontId="5" fillId="2" borderId="4" xfId="3" applyFont="1" applyFill="1" applyBorder="1" applyAlignment="1">
      <alignment horizontal="center" vertical="center" wrapText="1" shrinkToFit="1"/>
    </xf>
    <xf numFmtId="17" fontId="5" fillId="2" borderId="1" xfId="3" applyNumberFormat="1" applyFont="1" applyFill="1" applyBorder="1" applyAlignment="1">
      <alignment horizontal="center" vertical="center" wrapText="1" shrinkToFit="1"/>
    </xf>
    <xf numFmtId="17" fontId="5" fillId="2" borderId="1" xfId="1" applyNumberFormat="1" applyFont="1" applyFill="1" applyBorder="1" applyAlignment="1">
      <alignment horizontal="center" vertical="center" wrapText="1" shrinkToFit="1"/>
    </xf>
    <xf numFmtId="0" fontId="5" fillId="2" borderId="11" xfId="1" applyFont="1" applyFill="1" applyBorder="1" applyAlignment="1">
      <alignment horizontal="center" vertical="center" wrapText="1"/>
    </xf>
    <xf numFmtId="2" fontId="5" fillId="2" borderId="1" xfId="2" applyNumberFormat="1" applyFont="1" applyFill="1" applyBorder="1" applyAlignment="1">
      <alignment horizontal="right" vertical="center" wrapText="1"/>
    </xf>
    <xf numFmtId="43" fontId="5" fillId="2" borderId="0" xfId="2" applyNumberFormat="1" applyFont="1" applyFill="1" applyBorder="1" applyAlignment="1">
      <alignment horizontal="right" vertical="center" wrapText="1"/>
    </xf>
    <xf numFmtId="43" fontId="5" fillId="2" borderId="0" xfId="1" applyNumberFormat="1" applyFont="1" applyFill="1" applyBorder="1" applyAlignment="1">
      <alignment horizontal="center" vertical="center" wrapText="1"/>
    </xf>
    <xf numFmtId="43" fontId="5" fillId="2" borderId="1" xfId="1" applyNumberFormat="1" applyFont="1" applyFill="1" applyBorder="1" applyAlignment="1">
      <alignment horizontal="right" vertical="center" wrapText="1"/>
    </xf>
    <xf numFmtId="0" fontId="6" fillId="2" borderId="1" xfId="3" applyFont="1" applyFill="1" applyBorder="1" applyAlignment="1">
      <alignment horizontal="left" vertical="center" wrapText="1"/>
    </xf>
    <xf numFmtId="0" fontId="5" fillId="2" borderId="1" xfId="3" applyFont="1" applyFill="1" applyBorder="1" applyAlignment="1">
      <alignment horizontal="left" vertical="center" wrapText="1" shrinkToFit="1"/>
    </xf>
    <xf numFmtId="0" fontId="5" fillId="2" borderId="1" xfId="3" applyFont="1" applyFill="1" applyBorder="1" applyAlignment="1">
      <alignment horizontal="right" vertical="center" wrapText="1" shrinkToFit="1"/>
    </xf>
    <xf numFmtId="0" fontId="8" fillId="2" borderId="0" xfId="0" applyFont="1" applyFill="1" applyAlignment="1">
      <alignment horizontal="center" wrapText="1"/>
    </xf>
    <xf numFmtId="0" fontId="8" fillId="2" borderId="1" xfId="0" applyFont="1" applyFill="1" applyBorder="1" applyAlignment="1">
      <alignment horizontal="center" wrapText="1"/>
    </xf>
    <xf numFmtId="0" fontId="7" fillId="2" borderId="9" xfId="1" applyFont="1" applyFill="1" applyBorder="1" applyAlignment="1">
      <alignment horizontal="left" vertical="center" wrapText="1"/>
    </xf>
    <xf numFmtId="17" fontId="5" fillId="2" borderId="1" xfId="3" applyNumberFormat="1" applyFont="1" applyFill="1" applyBorder="1" applyAlignment="1">
      <alignment horizontal="right" vertical="center" wrapText="1" shrinkToFit="1"/>
    </xf>
    <xf numFmtId="4" fontId="5" fillId="2" borderId="1" xfId="1" applyNumberFormat="1" applyFont="1" applyFill="1" applyBorder="1" applyAlignment="1">
      <alignment vertical="center" wrapText="1"/>
    </xf>
    <xf numFmtId="43" fontId="5" fillId="2" borderId="0" xfId="1" applyNumberFormat="1" applyFont="1" applyFill="1" applyAlignment="1">
      <alignment horizontal="center" vertical="center" wrapText="1"/>
    </xf>
    <xf numFmtId="0" fontId="5" fillId="2" borderId="1" xfId="4" applyFont="1" applyFill="1" applyBorder="1" applyAlignment="1">
      <alignment horizontal="left" vertical="center" wrapText="1"/>
    </xf>
    <xf numFmtId="0" fontId="5" fillId="2" borderId="1" xfId="4" applyFont="1" applyFill="1" applyBorder="1" applyAlignment="1">
      <alignment horizontal="center" vertical="center" wrapText="1"/>
    </xf>
    <xf numFmtId="0" fontId="5" fillId="2" borderId="1" xfId="4" applyFont="1" applyFill="1" applyBorder="1" applyAlignment="1">
      <alignment horizontal="center" vertical="center" wrapText="1" shrinkToFit="1"/>
    </xf>
    <xf numFmtId="43" fontId="5" fillId="2" borderId="1" xfId="3" applyNumberFormat="1" applyFont="1" applyFill="1" applyBorder="1" applyAlignment="1">
      <alignment horizontal="center" vertical="center" wrapText="1" shrinkToFit="1"/>
    </xf>
    <xf numFmtId="17" fontId="5" fillId="2" borderId="1" xfId="1" applyNumberFormat="1" applyFont="1" applyFill="1" applyBorder="1" applyAlignment="1">
      <alignment horizontal="center" vertical="center" wrapText="1"/>
    </xf>
    <xf numFmtId="4" fontId="5" fillId="2" borderId="1" xfId="2" applyNumberFormat="1" applyFont="1" applyFill="1" applyBorder="1" applyAlignment="1">
      <alignment horizontal="right" vertical="center" wrapText="1"/>
    </xf>
    <xf numFmtId="4" fontId="5" fillId="2" borderId="1" xfId="1" applyNumberFormat="1" applyFont="1" applyFill="1" applyBorder="1" applyAlignment="1">
      <alignment horizontal="center" vertical="center" wrapText="1"/>
    </xf>
    <xf numFmtId="0" fontId="5" fillId="2" borderId="6" xfId="0" applyFont="1" applyFill="1" applyBorder="1" applyAlignment="1">
      <alignment horizontal="center" vertical="center" wrapText="1" shrinkToFit="1"/>
    </xf>
    <xf numFmtId="43" fontId="5" fillId="2" borderId="11" xfId="2"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43" fontId="5" fillId="2" borderId="1" xfId="6" applyFont="1" applyFill="1" applyBorder="1" applyAlignment="1">
      <alignment horizontal="left" vertical="center" wrapText="1"/>
    </xf>
    <xf numFmtId="0" fontId="5" fillId="2" borderId="4" xfId="3" applyFont="1" applyFill="1" applyBorder="1" applyAlignment="1">
      <alignment horizontal="center" vertical="center" wrapText="1"/>
    </xf>
    <xf numFmtId="43" fontId="5" fillId="2" borderId="4" xfId="6" applyNumberFormat="1" applyFont="1" applyFill="1" applyBorder="1" applyAlignment="1">
      <alignment horizontal="center" vertical="center" wrapText="1"/>
    </xf>
    <xf numFmtId="17" fontId="5" fillId="2" borderId="4" xfId="3" applyNumberFormat="1" applyFont="1" applyFill="1" applyBorder="1" applyAlignment="1">
      <alignment horizontal="center" vertical="center" wrapText="1" shrinkToFit="1"/>
    </xf>
    <xf numFmtId="17" fontId="5" fillId="2" borderId="0" xfId="1" applyNumberFormat="1" applyFont="1" applyFill="1" applyBorder="1" applyAlignment="1">
      <alignment horizontal="center" vertical="center" wrapText="1" shrinkToFit="1"/>
    </xf>
    <xf numFmtId="43" fontId="5" fillId="2" borderId="0" xfId="2" applyNumberFormat="1" applyFont="1" applyFill="1" applyAlignment="1">
      <alignment horizontal="center" vertical="center" wrapText="1"/>
    </xf>
    <xf numFmtId="43" fontId="5" fillId="2" borderId="0" xfId="1" applyNumberFormat="1" applyFont="1" applyFill="1" applyBorder="1" applyAlignment="1">
      <alignment horizontal="center" vertical="center" wrapText="1" shrinkToFit="1"/>
    </xf>
    <xf numFmtId="0" fontId="5" fillId="2" borderId="8" xfId="3" applyFont="1" applyFill="1" applyBorder="1" applyAlignment="1">
      <alignment horizontal="center" vertical="center" wrapText="1"/>
    </xf>
    <xf numFmtId="0" fontId="5" fillId="2" borderId="7" xfId="3" applyFont="1" applyFill="1" applyBorder="1" applyAlignment="1">
      <alignment horizontal="center" vertical="center" wrapText="1" shrinkToFit="1"/>
    </xf>
    <xf numFmtId="43" fontId="5" fillId="2" borderId="6" xfId="6" applyNumberFormat="1" applyFont="1" applyFill="1" applyBorder="1" applyAlignment="1">
      <alignment horizontal="center" vertical="center" wrapText="1"/>
    </xf>
    <xf numFmtId="17" fontId="5" fillId="2" borderId="7" xfId="3" applyNumberFormat="1" applyFont="1" applyFill="1" applyBorder="1" applyAlignment="1">
      <alignment horizontal="center" vertical="center" wrapText="1" shrinkToFit="1"/>
    </xf>
    <xf numFmtId="17" fontId="5" fillId="2" borderId="6" xfId="3" applyNumberFormat="1" applyFont="1" applyFill="1" applyBorder="1" applyAlignment="1">
      <alignment horizontal="center" vertical="center" wrapText="1" shrinkToFit="1"/>
    </xf>
    <xf numFmtId="0" fontId="5" fillId="2" borderId="6" xfId="3" applyFont="1" applyFill="1" applyBorder="1" applyAlignment="1">
      <alignment horizontal="center" vertical="center" wrapText="1" shrinkToFit="1"/>
    </xf>
    <xf numFmtId="17" fontId="5" fillId="2" borderId="11" xfId="1" applyNumberFormat="1" applyFont="1" applyFill="1" applyBorder="1" applyAlignment="1">
      <alignment horizontal="center" vertical="center" wrapText="1" shrinkToFit="1"/>
    </xf>
    <xf numFmtId="43" fontId="5" fillId="2" borderId="0" xfId="6" applyNumberFormat="1" applyFont="1" applyFill="1" applyBorder="1" applyAlignment="1">
      <alignment horizontal="center" vertical="center" wrapText="1"/>
    </xf>
    <xf numFmtId="0" fontId="5" fillId="2" borderId="0" xfId="0" applyFont="1" applyFill="1" applyBorder="1" applyAlignment="1">
      <alignment horizontal="center" vertical="center" wrapText="1" shrinkToFit="1"/>
    </xf>
    <xf numFmtId="0" fontId="5" fillId="2" borderId="11" xfId="3" applyFont="1" applyFill="1" applyBorder="1" applyAlignment="1">
      <alignment horizontal="center" vertical="center" wrapText="1"/>
    </xf>
    <xf numFmtId="43" fontId="5" fillId="2" borderId="11" xfId="6" applyNumberFormat="1" applyFont="1" applyFill="1" applyBorder="1" applyAlignment="1">
      <alignment horizontal="center" vertical="center" wrapText="1"/>
    </xf>
    <xf numFmtId="0" fontId="5" fillId="2" borderId="11" xfId="3" applyFont="1" applyFill="1" applyBorder="1" applyAlignment="1">
      <alignment horizontal="center" vertical="center" wrapText="1" shrinkToFit="1"/>
    </xf>
    <xf numFmtId="43" fontId="5" fillId="2" borderId="0" xfId="6" applyNumberFormat="1" applyFont="1" applyFill="1" applyAlignment="1">
      <alignment horizontal="center" vertical="center" wrapText="1"/>
    </xf>
    <xf numFmtId="0" fontId="5" fillId="2" borderId="0" xfId="3" applyFont="1" applyFill="1" applyBorder="1" applyAlignment="1">
      <alignment horizontal="left" vertical="center" wrapText="1" shrinkToFit="1"/>
    </xf>
    <xf numFmtId="0" fontId="5" fillId="2" borderId="0" xfId="1" applyFont="1" applyFill="1" applyAlignment="1">
      <alignment horizontal="center" vertical="center" wrapText="1" shrinkToFit="1"/>
    </xf>
    <xf numFmtId="0" fontId="5" fillId="2" borderId="2" xfId="1" applyFont="1" applyFill="1" applyBorder="1" applyAlignment="1">
      <alignment horizontal="center" vertical="center" wrapText="1" shrinkToFit="1"/>
    </xf>
    <xf numFmtId="0" fontId="5" fillId="2" borderId="3" xfId="1" applyFont="1" applyFill="1" applyBorder="1" applyAlignment="1">
      <alignment horizontal="center" vertical="center" wrapText="1" shrinkToFit="1"/>
    </xf>
    <xf numFmtId="0" fontId="5" fillId="2" borderId="0" xfId="0" applyFont="1" applyFill="1" applyBorder="1" applyAlignment="1">
      <alignment horizontal="left" vertical="center" wrapText="1"/>
    </xf>
    <xf numFmtId="0" fontId="4" fillId="2" borderId="1" xfId="4" applyFont="1" applyFill="1" applyBorder="1" applyAlignment="1">
      <alignment horizontal="left" vertical="center" wrapText="1"/>
    </xf>
    <xf numFmtId="0" fontId="5" fillId="2" borderId="0" xfId="3" applyFont="1" applyFill="1" applyAlignment="1">
      <alignment horizontal="center" vertical="center" wrapText="1"/>
    </xf>
    <xf numFmtId="0" fontId="5" fillId="2" borderId="11" xfId="3"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shrinkToFit="1"/>
    </xf>
    <xf numFmtId="17" fontId="5" fillId="2" borderId="11" xfId="3" applyNumberFormat="1" applyFont="1" applyFill="1" applyBorder="1" applyAlignment="1">
      <alignment horizontal="center" vertical="center" wrapText="1" shrinkToFit="1"/>
    </xf>
    <xf numFmtId="43" fontId="5" fillId="2" borderId="1" xfId="2" applyNumberFormat="1" applyFont="1" applyFill="1" applyBorder="1" applyAlignment="1">
      <alignment horizontal="left" vertical="center" wrapText="1"/>
    </xf>
    <xf numFmtId="43" fontId="5" fillId="2" borderId="1" xfId="6"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center" vertical="center" wrapText="1" shrinkToFit="1"/>
    </xf>
    <xf numFmtId="0" fontId="5" fillId="2" borderId="1" xfId="1" applyFont="1" applyFill="1" applyBorder="1" applyAlignment="1">
      <alignment horizontal="center" vertical="center" wrapText="1" shrinkToFit="1"/>
    </xf>
    <xf numFmtId="0" fontId="4" fillId="2" borderId="12" xfId="1" applyFont="1" applyFill="1" applyBorder="1" applyAlignment="1">
      <alignment horizontal="center" vertical="center" wrapText="1"/>
    </xf>
  </cellXfs>
  <cellStyles count="7">
    <cellStyle name="Comma" xfId="6" builtinId="3"/>
    <cellStyle name="Comma 2" xfId="2"/>
    <cellStyle name="Comma 2 2" xfId="5"/>
    <cellStyle name="Normal" xfId="0" builtinId="0"/>
    <cellStyle name="Normal 2" xfId="1"/>
    <cellStyle name="Normal 2 2" xfId="3"/>
    <cellStyle name="Normal 3" xfId="4"/>
  </cellStyles>
  <dxfs count="0"/>
  <tableStyles count="0" defaultTableStyle="TableStyleMedium2" defaultPivotStyle="PivotStyleLight16"/>
  <colors>
    <mruColors>
      <color rgb="FF008A3E"/>
      <color rgb="FF00823B"/>
      <color rgb="FFCCECFF"/>
      <color rgb="FF0000FF"/>
      <color rgb="FFFF00FF"/>
      <color rgb="FF00B050"/>
      <color rgb="FF99CC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788"/>
  <sheetViews>
    <sheetView tabSelected="1" topLeftCell="A493" zoomScaleNormal="100" workbookViewId="0">
      <selection activeCell="A490" sqref="A490:XFD490"/>
    </sheetView>
  </sheetViews>
  <sheetFormatPr defaultColWidth="9.140625" defaultRowHeight="12.75" x14ac:dyDescent="0.25"/>
  <cols>
    <col min="1" max="1" width="42" style="29" customWidth="1"/>
    <col min="2" max="2" width="15.28515625" style="72" customWidth="1"/>
    <col min="3" max="3" width="11" style="99" bestFit="1" customWidth="1"/>
    <col min="4" max="4" width="11.7109375" style="131" customWidth="1"/>
    <col min="5" max="5" width="10.85546875" style="132" customWidth="1"/>
    <col min="6" max="6" width="10.140625" style="133" customWidth="1"/>
    <col min="7" max="16384" width="9.140625" style="2"/>
  </cols>
  <sheetData>
    <row r="1" spans="1:6" ht="36" customHeight="1" x14ac:dyDescent="0.25">
      <c r="A1" s="145" t="s">
        <v>817</v>
      </c>
      <c r="B1" s="145"/>
      <c r="C1" s="145"/>
      <c r="D1" s="145"/>
      <c r="E1" s="145"/>
      <c r="F1" s="145"/>
    </row>
    <row r="2" spans="1:6" ht="36" customHeight="1" x14ac:dyDescent="0.25">
      <c r="A2" s="149" t="s">
        <v>818</v>
      </c>
      <c r="B2" s="149"/>
      <c r="C2" s="149"/>
      <c r="D2" s="149"/>
      <c r="E2" s="149"/>
      <c r="F2" s="149"/>
    </row>
    <row r="3" spans="1:6" ht="25.5" x14ac:dyDescent="0.25">
      <c r="A3" s="146" t="s">
        <v>0</v>
      </c>
      <c r="B3" s="146" t="s">
        <v>1</v>
      </c>
      <c r="C3" s="17" t="s">
        <v>2</v>
      </c>
      <c r="D3" s="147" t="s">
        <v>3</v>
      </c>
      <c r="E3" s="146" t="s">
        <v>4</v>
      </c>
      <c r="F3" s="146" t="s">
        <v>5</v>
      </c>
    </row>
    <row r="4" spans="1:6" x14ac:dyDescent="0.25">
      <c r="A4" s="144"/>
      <c r="B4" s="144"/>
      <c r="C4" s="17" t="s">
        <v>6</v>
      </c>
      <c r="D4" s="148"/>
      <c r="E4" s="144"/>
      <c r="F4" s="144"/>
    </row>
    <row r="5" spans="1:6" ht="38.25" x14ac:dyDescent="0.25">
      <c r="A5" s="13" t="s">
        <v>7</v>
      </c>
      <c r="B5" s="4" t="s">
        <v>8</v>
      </c>
      <c r="C5" s="3"/>
      <c r="D5" s="5"/>
      <c r="E5" s="69"/>
      <c r="F5" s="69"/>
    </row>
    <row r="6" spans="1:6" ht="38.25" x14ac:dyDescent="0.25">
      <c r="A6" s="14" t="s">
        <v>66</v>
      </c>
      <c r="B6" s="69" t="s">
        <v>67</v>
      </c>
      <c r="C6" s="17">
        <v>43000</v>
      </c>
      <c r="D6" s="5"/>
      <c r="E6" s="69"/>
      <c r="F6" s="69"/>
    </row>
    <row r="7" spans="1:6" ht="25.5" x14ac:dyDescent="0.25">
      <c r="A7" s="13" t="s">
        <v>628</v>
      </c>
      <c r="B7" s="69"/>
      <c r="C7" s="3"/>
      <c r="D7" s="48"/>
      <c r="E7" s="69"/>
      <c r="F7" s="69"/>
    </row>
    <row r="8" spans="1:6" ht="38.25" x14ac:dyDescent="0.25">
      <c r="A8" s="12" t="s">
        <v>806</v>
      </c>
      <c r="B8" s="69" t="s">
        <v>629</v>
      </c>
      <c r="C8" s="3">
        <v>5400</v>
      </c>
      <c r="D8" s="5" t="s">
        <v>100</v>
      </c>
      <c r="E8" s="69" t="s">
        <v>223</v>
      </c>
      <c r="F8" s="69" t="s">
        <v>223</v>
      </c>
    </row>
    <row r="9" spans="1:6" ht="38.25" x14ac:dyDescent="0.25">
      <c r="A9" s="12" t="s">
        <v>805</v>
      </c>
      <c r="B9" s="69" t="s">
        <v>629</v>
      </c>
      <c r="C9" s="3">
        <v>4280</v>
      </c>
      <c r="D9" s="5" t="s">
        <v>100</v>
      </c>
      <c r="E9" s="69" t="s">
        <v>216</v>
      </c>
      <c r="F9" s="69" t="s">
        <v>216</v>
      </c>
    </row>
    <row r="10" spans="1:6" ht="38.25" x14ac:dyDescent="0.25">
      <c r="A10" s="13" t="s">
        <v>807</v>
      </c>
      <c r="B10" s="4" t="s">
        <v>119</v>
      </c>
      <c r="C10" s="3"/>
      <c r="D10" s="48"/>
      <c r="E10" s="69"/>
      <c r="F10" s="69"/>
    </row>
    <row r="11" spans="1:6" ht="25.5" x14ac:dyDescent="0.25">
      <c r="A11" s="14" t="s">
        <v>115</v>
      </c>
      <c r="B11" s="69" t="s">
        <v>114</v>
      </c>
      <c r="C11" s="3">
        <f>2670+2800</f>
        <v>5470</v>
      </c>
      <c r="D11" s="5" t="s">
        <v>100</v>
      </c>
      <c r="E11" s="69" t="s">
        <v>106</v>
      </c>
      <c r="F11" s="69" t="s">
        <v>106</v>
      </c>
    </row>
    <row r="12" spans="1:6" ht="25.5" x14ac:dyDescent="0.25">
      <c r="A12" s="14" t="s">
        <v>300</v>
      </c>
      <c r="B12" s="69" t="s">
        <v>114</v>
      </c>
      <c r="C12" s="3">
        <v>2800</v>
      </c>
      <c r="D12" s="5" t="s">
        <v>100</v>
      </c>
      <c r="E12" s="69" t="s">
        <v>106</v>
      </c>
      <c r="F12" s="69" t="s">
        <v>167</v>
      </c>
    </row>
    <row r="13" spans="1:6" ht="51" x14ac:dyDescent="0.25">
      <c r="A13" s="14" t="s">
        <v>374</v>
      </c>
      <c r="B13" s="69" t="s">
        <v>375</v>
      </c>
      <c r="C13" s="3">
        <v>400</v>
      </c>
      <c r="D13" s="5" t="s">
        <v>100</v>
      </c>
      <c r="E13" s="69" t="s">
        <v>167</v>
      </c>
      <c r="F13" s="69" t="s">
        <v>167</v>
      </c>
    </row>
    <row r="14" spans="1:6" ht="25.5" x14ac:dyDescent="0.25">
      <c r="A14" s="14" t="s">
        <v>378</v>
      </c>
      <c r="B14" s="69" t="s">
        <v>114</v>
      </c>
      <c r="C14" s="3">
        <v>2900</v>
      </c>
      <c r="D14" s="5" t="s">
        <v>100</v>
      </c>
      <c r="E14" s="69" t="s">
        <v>167</v>
      </c>
      <c r="F14" s="69" t="s">
        <v>141</v>
      </c>
    </row>
    <row r="15" spans="1:6" ht="25.5" x14ac:dyDescent="0.25">
      <c r="A15" s="14" t="s">
        <v>378</v>
      </c>
      <c r="B15" s="69" t="s">
        <v>114</v>
      </c>
      <c r="C15" s="3">
        <v>2900</v>
      </c>
      <c r="D15" s="5" t="s">
        <v>100</v>
      </c>
      <c r="E15" s="69" t="s">
        <v>167</v>
      </c>
      <c r="F15" s="69" t="s">
        <v>141</v>
      </c>
    </row>
    <row r="16" spans="1:6" ht="25.5" x14ac:dyDescent="0.25">
      <c r="A16" s="14" t="s">
        <v>389</v>
      </c>
      <c r="B16" s="69" t="s">
        <v>404</v>
      </c>
      <c r="C16" s="3">
        <v>310</v>
      </c>
      <c r="D16" s="5" t="s">
        <v>100</v>
      </c>
      <c r="E16" s="69" t="s">
        <v>167</v>
      </c>
      <c r="F16" s="69" t="s">
        <v>141</v>
      </c>
    </row>
    <row r="17" spans="1:6" ht="51" x14ac:dyDescent="0.25">
      <c r="A17" s="14" t="s">
        <v>653</v>
      </c>
      <c r="B17" s="69" t="s">
        <v>375</v>
      </c>
      <c r="C17" s="3">
        <v>15000</v>
      </c>
      <c r="D17" s="5" t="s">
        <v>100</v>
      </c>
      <c r="E17" s="69" t="s">
        <v>141</v>
      </c>
      <c r="F17" s="69" t="s">
        <v>141</v>
      </c>
    </row>
    <row r="18" spans="1:6" ht="38.25" x14ac:dyDescent="0.25">
      <c r="A18" s="14" t="s">
        <v>472</v>
      </c>
      <c r="B18" s="69" t="s">
        <v>447</v>
      </c>
      <c r="C18" s="3">
        <v>8000</v>
      </c>
      <c r="D18" s="5" t="s">
        <v>446</v>
      </c>
      <c r="E18" s="69" t="s">
        <v>141</v>
      </c>
      <c r="F18" s="69" t="s">
        <v>141</v>
      </c>
    </row>
    <row r="19" spans="1:6" ht="25.5" x14ac:dyDescent="0.25">
      <c r="A19" s="14" t="s">
        <v>548</v>
      </c>
      <c r="B19" s="69" t="s">
        <v>543</v>
      </c>
      <c r="C19" s="3">
        <v>500</v>
      </c>
      <c r="D19" s="5" t="s">
        <v>446</v>
      </c>
      <c r="E19" s="69" t="s">
        <v>152</v>
      </c>
      <c r="F19" s="69" t="s">
        <v>152</v>
      </c>
    </row>
    <row r="20" spans="1:6" ht="38.25" x14ac:dyDescent="0.25">
      <c r="A20" s="14" t="s">
        <v>546</v>
      </c>
      <c r="B20" s="69" t="s">
        <v>545</v>
      </c>
      <c r="C20" s="3">
        <v>100</v>
      </c>
      <c r="D20" s="5" t="s">
        <v>446</v>
      </c>
      <c r="E20" s="69" t="s">
        <v>152</v>
      </c>
      <c r="F20" s="69" t="s">
        <v>152</v>
      </c>
    </row>
    <row r="21" spans="1:6" ht="25.5" x14ac:dyDescent="0.25">
      <c r="A21" s="14" t="s">
        <v>559</v>
      </c>
      <c r="B21" s="69">
        <v>32342412.300000001</v>
      </c>
      <c r="C21" s="3">
        <v>100</v>
      </c>
      <c r="D21" s="5" t="s">
        <v>446</v>
      </c>
      <c r="E21" s="69" t="s">
        <v>152</v>
      </c>
      <c r="F21" s="69" t="s">
        <v>152</v>
      </c>
    </row>
    <row r="22" spans="1:6" ht="38.25" x14ac:dyDescent="0.25">
      <c r="A22" s="14" t="s">
        <v>546</v>
      </c>
      <c r="B22" s="69" t="s">
        <v>545</v>
      </c>
      <c r="C22" s="3">
        <v>100</v>
      </c>
      <c r="D22" s="5" t="s">
        <v>446</v>
      </c>
      <c r="E22" s="69" t="s">
        <v>152</v>
      </c>
      <c r="F22" s="69" t="s">
        <v>152</v>
      </c>
    </row>
    <row r="23" spans="1:6" ht="25.5" x14ac:dyDescent="0.25">
      <c r="A23" s="14" t="s">
        <v>595</v>
      </c>
      <c r="B23" s="6" t="s">
        <v>596</v>
      </c>
      <c r="C23" s="3">
        <v>450</v>
      </c>
      <c r="D23" s="5" t="s">
        <v>100</v>
      </c>
      <c r="E23" s="69" t="s">
        <v>152</v>
      </c>
      <c r="F23" s="69" t="s">
        <v>223</v>
      </c>
    </row>
    <row r="24" spans="1:6" ht="102" x14ac:dyDescent="0.25">
      <c r="A24" s="14" t="s">
        <v>605</v>
      </c>
      <c r="B24" s="6" t="s">
        <v>606</v>
      </c>
      <c r="C24" s="3">
        <v>6759</v>
      </c>
      <c r="D24" s="5" t="s">
        <v>100</v>
      </c>
      <c r="E24" s="69" t="s">
        <v>223</v>
      </c>
      <c r="F24" s="69" t="s">
        <v>223</v>
      </c>
    </row>
    <row r="25" spans="1:6" ht="38.25" x14ac:dyDescent="0.25">
      <c r="A25" s="14" t="s">
        <v>630</v>
      </c>
      <c r="B25" s="6" t="s">
        <v>545</v>
      </c>
      <c r="C25" s="3">
        <v>160</v>
      </c>
      <c r="D25" s="5" t="s">
        <v>100</v>
      </c>
      <c r="E25" s="69" t="s">
        <v>223</v>
      </c>
      <c r="F25" s="69" t="s">
        <v>223</v>
      </c>
    </row>
    <row r="26" spans="1:6" ht="38.25" x14ac:dyDescent="0.25">
      <c r="A26" s="14" t="s">
        <v>630</v>
      </c>
      <c r="B26" s="6" t="s">
        <v>545</v>
      </c>
      <c r="C26" s="3">
        <v>160</v>
      </c>
      <c r="D26" s="5" t="s">
        <v>100</v>
      </c>
      <c r="E26" s="69" t="s">
        <v>223</v>
      </c>
      <c r="F26" s="69" t="s">
        <v>223</v>
      </c>
    </row>
    <row r="27" spans="1:6" ht="38.25" x14ac:dyDescent="0.25">
      <c r="A27" s="14" t="s">
        <v>630</v>
      </c>
      <c r="B27" s="6" t="s">
        <v>545</v>
      </c>
      <c r="C27" s="3">
        <v>160</v>
      </c>
      <c r="D27" s="5" t="s">
        <v>100</v>
      </c>
      <c r="E27" s="69" t="s">
        <v>223</v>
      </c>
      <c r="F27" s="69" t="s">
        <v>223</v>
      </c>
    </row>
    <row r="28" spans="1:6" ht="38.25" x14ac:dyDescent="0.25">
      <c r="A28" s="14" t="s">
        <v>630</v>
      </c>
      <c r="B28" s="6" t="s">
        <v>545</v>
      </c>
      <c r="C28" s="3">
        <v>160</v>
      </c>
      <c r="D28" s="5" t="s">
        <v>100</v>
      </c>
      <c r="E28" s="69" t="s">
        <v>223</v>
      </c>
      <c r="F28" s="69" t="s">
        <v>223</v>
      </c>
    </row>
    <row r="29" spans="1:6" ht="38.25" x14ac:dyDescent="0.25">
      <c r="A29" s="14" t="s">
        <v>630</v>
      </c>
      <c r="B29" s="6" t="s">
        <v>545</v>
      </c>
      <c r="C29" s="3">
        <v>160</v>
      </c>
      <c r="D29" s="5" t="s">
        <v>100</v>
      </c>
      <c r="E29" s="69" t="s">
        <v>223</v>
      </c>
      <c r="F29" s="69" t="s">
        <v>126</v>
      </c>
    </row>
    <row r="30" spans="1:6" ht="38.25" x14ac:dyDescent="0.25">
      <c r="A30" s="14" t="s">
        <v>678</v>
      </c>
      <c r="B30" s="6" t="s">
        <v>545</v>
      </c>
      <c r="C30" s="3">
        <v>1600</v>
      </c>
      <c r="D30" s="5" t="s">
        <v>100</v>
      </c>
      <c r="E30" s="69" t="s">
        <v>667</v>
      </c>
      <c r="F30" s="69" t="s">
        <v>667</v>
      </c>
    </row>
    <row r="31" spans="1:6" ht="25.5" x14ac:dyDescent="0.25">
      <c r="A31" s="14" t="s">
        <v>698</v>
      </c>
      <c r="B31" s="69" t="s">
        <v>114</v>
      </c>
      <c r="C31" s="3">
        <v>3000</v>
      </c>
      <c r="D31" s="5" t="s">
        <v>100</v>
      </c>
      <c r="E31" s="69" t="s">
        <v>667</v>
      </c>
      <c r="F31" s="69" t="s">
        <v>126</v>
      </c>
    </row>
    <row r="32" spans="1:6" ht="38.25" x14ac:dyDescent="0.25">
      <c r="A32" s="14" t="s">
        <v>726</v>
      </c>
      <c r="B32" s="6" t="s">
        <v>727</v>
      </c>
      <c r="C32" s="3">
        <v>2722</v>
      </c>
      <c r="D32" s="5" t="s">
        <v>100</v>
      </c>
      <c r="E32" s="69" t="s">
        <v>728</v>
      </c>
      <c r="F32" s="69" t="s">
        <v>728</v>
      </c>
    </row>
    <row r="33" spans="1:6" ht="63.75" x14ac:dyDescent="0.25">
      <c r="A33" s="14" t="s">
        <v>768</v>
      </c>
      <c r="B33" s="6" t="s">
        <v>769</v>
      </c>
      <c r="C33" s="3">
        <v>13000</v>
      </c>
      <c r="D33" s="5" t="s">
        <v>100</v>
      </c>
      <c r="E33" s="69" t="s">
        <v>230</v>
      </c>
      <c r="F33" s="69" t="s">
        <v>230</v>
      </c>
    </row>
    <row r="34" spans="1:6" ht="38.25" x14ac:dyDescent="0.25">
      <c r="A34" s="14" t="s">
        <v>784</v>
      </c>
      <c r="B34" s="6" t="s">
        <v>770</v>
      </c>
      <c r="C34" s="3">
        <v>4999</v>
      </c>
      <c r="D34" s="5" t="s">
        <v>100</v>
      </c>
      <c r="E34" s="69" t="s">
        <v>146</v>
      </c>
      <c r="F34" s="69" t="s">
        <v>146</v>
      </c>
    </row>
    <row r="35" spans="1:6" ht="38.25" x14ac:dyDescent="0.25">
      <c r="A35" s="14" t="s">
        <v>798</v>
      </c>
      <c r="B35" s="6" t="s">
        <v>797</v>
      </c>
      <c r="C35" s="3">
        <v>2914</v>
      </c>
      <c r="D35" s="5" t="s">
        <v>100</v>
      </c>
      <c r="E35" s="69" t="s">
        <v>146</v>
      </c>
      <c r="F35" s="69" t="s">
        <v>146</v>
      </c>
    </row>
    <row r="36" spans="1:6" ht="38.25" x14ac:dyDescent="0.25">
      <c r="A36" s="13" t="s">
        <v>121</v>
      </c>
      <c r="B36" s="69" t="s">
        <v>120</v>
      </c>
      <c r="C36" s="3"/>
      <c r="D36" s="48"/>
      <c r="E36" s="69"/>
      <c r="F36" s="69"/>
    </row>
    <row r="37" spans="1:6" ht="38.25" x14ac:dyDescent="0.25">
      <c r="A37" s="14" t="s">
        <v>402</v>
      </c>
      <c r="B37" s="69" t="s">
        <v>401</v>
      </c>
      <c r="C37" s="3">
        <v>11700</v>
      </c>
      <c r="D37" s="5" t="s">
        <v>100</v>
      </c>
      <c r="E37" s="69" t="s">
        <v>167</v>
      </c>
      <c r="F37" s="69" t="s">
        <v>167</v>
      </c>
    </row>
    <row r="38" spans="1:6" ht="25.5" x14ac:dyDescent="0.25">
      <c r="A38" s="14" t="s">
        <v>381</v>
      </c>
      <c r="B38" s="69" t="s">
        <v>422</v>
      </c>
      <c r="C38" s="3">
        <v>300</v>
      </c>
      <c r="D38" s="5" t="s">
        <v>100</v>
      </c>
      <c r="E38" s="69" t="s">
        <v>141</v>
      </c>
      <c r="F38" s="69" t="s">
        <v>141</v>
      </c>
    </row>
    <row r="39" spans="1:6" ht="25.5" x14ac:dyDescent="0.25">
      <c r="A39" s="14" t="s">
        <v>428</v>
      </c>
      <c r="B39" s="69" t="s">
        <v>429</v>
      </c>
      <c r="C39" s="3">
        <v>1000</v>
      </c>
      <c r="D39" s="5" t="s">
        <v>100</v>
      </c>
      <c r="E39" s="69" t="s">
        <v>141</v>
      </c>
      <c r="F39" s="69" t="s">
        <v>141</v>
      </c>
    </row>
    <row r="40" spans="1:6" ht="25.5" x14ac:dyDescent="0.25">
      <c r="A40" s="14" t="s">
        <v>414</v>
      </c>
      <c r="B40" s="69" t="s">
        <v>422</v>
      </c>
      <c r="C40" s="3">
        <v>430</v>
      </c>
      <c r="D40" s="5" t="s">
        <v>100</v>
      </c>
      <c r="E40" s="69" t="s">
        <v>141</v>
      </c>
      <c r="F40" s="69" t="s">
        <v>141</v>
      </c>
    </row>
    <row r="41" spans="1:6" ht="51" x14ac:dyDescent="0.25">
      <c r="A41" s="14" t="s">
        <v>513</v>
      </c>
      <c r="B41" s="69" t="s">
        <v>514</v>
      </c>
      <c r="C41" s="3">
        <v>2000</v>
      </c>
      <c r="D41" s="5" t="s">
        <v>100</v>
      </c>
      <c r="E41" s="69" t="s">
        <v>142</v>
      </c>
      <c r="F41" s="69" t="s">
        <v>152</v>
      </c>
    </row>
    <row r="42" spans="1:6" ht="25.5" x14ac:dyDescent="0.25">
      <c r="A42" s="14" t="s">
        <v>520</v>
      </c>
      <c r="B42" s="69" t="s">
        <v>422</v>
      </c>
      <c r="C42" s="3">
        <v>700</v>
      </c>
      <c r="D42" s="5" t="s">
        <v>100</v>
      </c>
      <c r="E42" s="69" t="s">
        <v>152</v>
      </c>
      <c r="F42" s="69" t="s">
        <v>152</v>
      </c>
    </row>
    <row r="43" spans="1:6" ht="51" x14ac:dyDescent="0.25">
      <c r="A43" s="14" t="s">
        <v>633</v>
      </c>
      <c r="B43" s="69" t="s">
        <v>514</v>
      </c>
      <c r="C43" s="3">
        <v>1000</v>
      </c>
      <c r="D43" s="5" t="s">
        <v>100</v>
      </c>
      <c r="E43" s="69" t="s">
        <v>223</v>
      </c>
      <c r="F43" s="69" t="s">
        <v>126</v>
      </c>
    </row>
    <row r="44" spans="1:6" ht="38.25" x14ac:dyDescent="0.25">
      <c r="A44" s="14" t="s">
        <v>645</v>
      </c>
      <c r="B44" s="69" t="s">
        <v>401</v>
      </c>
      <c r="C44" s="3">
        <v>11700</v>
      </c>
      <c r="D44" s="5" t="s">
        <v>100</v>
      </c>
      <c r="E44" s="69" t="s">
        <v>223</v>
      </c>
      <c r="F44" s="69" t="s">
        <v>126</v>
      </c>
    </row>
    <row r="45" spans="1:6" ht="51" x14ac:dyDescent="0.25">
      <c r="A45" s="14" t="s">
        <v>686</v>
      </c>
      <c r="B45" s="69" t="s">
        <v>514</v>
      </c>
      <c r="C45" s="3">
        <v>1145</v>
      </c>
      <c r="D45" s="5" t="s">
        <v>100</v>
      </c>
      <c r="E45" s="69" t="s">
        <v>126</v>
      </c>
      <c r="F45" s="69" t="s">
        <v>126</v>
      </c>
    </row>
    <row r="46" spans="1:6" ht="38.25" x14ac:dyDescent="0.25">
      <c r="A46" s="14" t="s">
        <v>774</v>
      </c>
      <c r="B46" s="69" t="s">
        <v>401</v>
      </c>
      <c r="C46" s="3">
        <v>7780</v>
      </c>
      <c r="D46" s="5" t="s">
        <v>100</v>
      </c>
      <c r="E46" s="69" t="s">
        <v>230</v>
      </c>
      <c r="F46" s="69" t="s">
        <v>230</v>
      </c>
    </row>
    <row r="47" spans="1:6" ht="51" x14ac:dyDescent="0.25">
      <c r="A47" s="14" t="s">
        <v>775</v>
      </c>
      <c r="B47" s="69" t="s">
        <v>514</v>
      </c>
      <c r="C47" s="3">
        <v>320</v>
      </c>
      <c r="D47" s="5" t="s">
        <v>100</v>
      </c>
      <c r="E47" s="69" t="s">
        <v>230</v>
      </c>
      <c r="F47" s="69" t="s">
        <v>230</v>
      </c>
    </row>
    <row r="48" spans="1:6" ht="25.5" x14ac:dyDescent="0.25">
      <c r="A48" s="14" t="s">
        <v>780</v>
      </c>
      <c r="B48" s="69" t="s">
        <v>422</v>
      </c>
      <c r="C48" s="3">
        <v>300</v>
      </c>
      <c r="D48" s="5" t="s">
        <v>100</v>
      </c>
      <c r="E48" s="69" t="s">
        <v>230</v>
      </c>
      <c r="F48" s="69" t="s">
        <v>230</v>
      </c>
    </row>
    <row r="49" spans="1:28" s="16" customFormat="1" x14ac:dyDescent="0.25">
      <c r="A49" s="13" t="s">
        <v>23</v>
      </c>
      <c r="B49" s="68"/>
      <c r="C49" s="3"/>
      <c r="D49" s="67"/>
      <c r="E49" s="68"/>
      <c r="F49" s="68"/>
      <c r="G49" s="8"/>
      <c r="H49" s="8"/>
      <c r="I49" s="8"/>
      <c r="J49" s="8"/>
      <c r="K49" s="8"/>
      <c r="L49" s="8"/>
      <c r="M49" s="8"/>
      <c r="N49" s="8"/>
      <c r="O49" s="8"/>
      <c r="P49" s="8"/>
      <c r="Q49" s="8"/>
      <c r="R49" s="8"/>
      <c r="S49" s="8"/>
      <c r="T49" s="8"/>
      <c r="U49" s="8"/>
      <c r="V49" s="8"/>
      <c r="W49" s="8"/>
      <c r="X49" s="8"/>
      <c r="Y49" s="8"/>
      <c r="Z49" s="8"/>
      <c r="AA49" s="8"/>
      <c r="AB49" s="8"/>
    </row>
    <row r="50" spans="1:28" ht="25.5" x14ac:dyDescent="0.25">
      <c r="A50" s="14" t="s">
        <v>364</v>
      </c>
      <c r="B50" s="69" t="s">
        <v>365</v>
      </c>
      <c r="C50" s="98">
        <v>600</v>
      </c>
      <c r="D50" s="5" t="s">
        <v>100</v>
      </c>
      <c r="E50" s="69" t="s">
        <v>167</v>
      </c>
      <c r="F50" s="69" t="s">
        <v>167</v>
      </c>
    </row>
    <row r="51" spans="1:28" ht="25.5" x14ac:dyDescent="0.25">
      <c r="A51" s="14" t="s">
        <v>384</v>
      </c>
      <c r="B51" s="69" t="s">
        <v>365</v>
      </c>
      <c r="C51" s="98">
        <v>434</v>
      </c>
      <c r="D51" s="5" t="s">
        <v>100</v>
      </c>
      <c r="E51" s="69" t="s">
        <v>167</v>
      </c>
      <c r="F51" s="69" t="s">
        <v>167</v>
      </c>
    </row>
    <row r="52" spans="1:28" ht="25.5" x14ac:dyDescent="0.25">
      <c r="A52" s="14" t="s">
        <v>403</v>
      </c>
      <c r="B52" s="69" t="s">
        <v>84</v>
      </c>
      <c r="C52" s="98">
        <v>1000</v>
      </c>
      <c r="D52" s="5" t="s">
        <v>100</v>
      </c>
      <c r="E52" s="69" t="s">
        <v>167</v>
      </c>
      <c r="F52" s="69" t="s">
        <v>167</v>
      </c>
    </row>
    <row r="53" spans="1:28" ht="38.25" x14ac:dyDescent="0.25">
      <c r="A53" s="14" t="s">
        <v>405</v>
      </c>
      <c r="B53" s="69" t="s">
        <v>365</v>
      </c>
      <c r="C53" s="98">
        <v>2530</v>
      </c>
      <c r="D53" s="5" t="s">
        <v>100</v>
      </c>
      <c r="E53" s="69" t="s">
        <v>167</v>
      </c>
      <c r="F53" s="69" t="s">
        <v>141</v>
      </c>
    </row>
    <row r="54" spans="1:28" ht="38.25" x14ac:dyDescent="0.25">
      <c r="A54" s="14" t="s">
        <v>470</v>
      </c>
      <c r="B54" s="69" t="s">
        <v>365</v>
      </c>
      <c r="C54" s="98">
        <v>4750</v>
      </c>
      <c r="D54" s="5" t="s">
        <v>100</v>
      </c>
      <c r="E54" s="69" t="s">
        <v>141</v>
      </c>
      <c r="F54" s="69" t="s">
        <v>141</v>
      </c>
    </row>
    <row r="55" spans="1:28" ht="25.5" x14ac:dyDescent="0.25">
      <c r="A55" s="14" t="s">
        <v>416</v>
      </c>
      <c r="B55" s="69" t="s">
        <v>365</v>
      </c>
      <c r="C55" s="98">
        <v>330</v>
      </c>
      <c r="D55" s="5" t="s">
        <v>100</v>
      </c>
      <c r="E55" s="69" t="s">
        <v>141</v>
      </c>
      <c r="F55" s="69" t="s">
        <v>141</v>
      </c>
    </row>
    <row r="56" spans="1:28" ht="25.5" x14ac:dyDescent="0.25">
      <c r="A56" s="14" t="s">
        <v>417</v>
      </c>
      <c r="B56" s="69" t="s">
        <v>365</v>
      </c>
      <c r="C56" s="98">
        <v>710</v>
      </c>
      <c r="D56" s="5" t="s">
        <v>100</v>
      </c>
      <c r="E56" s="69" t="s">
        <v>141</v>
      </c>
      <c r="F56" s="69" t="s">
        <v>141</v>
      </c>
    </row>
    <row r="57" spans="1:28" ht="25.5" x14ac:dyDescent="0.25">
      <c r="A57" s="14" t="s">
        <v>478</v>
      </c>
      <c r="B57" s="69" t="s">
        <v>365</v>
      </c>
      <c r="C57" s="98">
        <f>5600+2530</f>
        <v>8130</v>
      </c>
      <c r="D57" s="5" t="s">
        <v>100</v>
      </c>
      <c r="E57" s="69" t="s">
        <v>142</v>
      </c>
      <c r="F57" s="69" t="s">
        <v>142</v>
      </c>
    </row>
    <row r="58" spans="1:28" ht="25.5" x14ac:dyDescent="0.25">
      <c r="A58" s="14" t="s">
        <v>511</v>
      </c>
      <c r="B58" s="69" t="s">
        <v>365</v>
      </c>
      <c r="C58" s="98">
        <v>1900</v>
      </c>
      <c r="D58" s="5" t="s">
        <v>100</v>
      </c>
      <c r="E58" s="69" t="s">
        <v>142</v>
      </c>
      <c r="F58" s="69" t="s">
        <v>142</v>
      </c>
    </row>
    <row r="59" spans="1:28" ht="38.25" x14ac:dyDescent="0.25">
      <c r="A59" s="14" t="s">
        <v>547</v>
      </c>
      <c r="B59" s="69" t="s">
        <v>536</v>
      </c>
      <c r="C59" s="98">
        <v>600</v>
      </c>
      <c r="D59" s="5" t="s">
        <v>100</v>
      </c>
      <c r="E59" s="69" t="s">
        <v>152</v>
      </c>
      <c r="F59" s="69" t="s">
        <v>152</v>
      </c>
    </row>
    <row r="60" spans="1:28" ht="38.25" x14ac:dyDescent="0.25">
      <c r="A60" s="14" t="s">
        <v>521</v>
      </c>
      <c r="B60" s="69" t="s">
        <v>536</v>
      </c>
      <c r="C60" s="98">
        <v>2526</v>
      </c>
      <c r="D60" s="5" t="s">
        <v>100</v>
      </c>
      <c r="E60" s="69" t="s">
        <v>152</v>
      </c>
      <c r="F60" s="69" t="s">
        <v>152</v>
      </c>
    </row>
    <row r="61" spans="1:28" ht="25.5" x14ac:dyDescent="0.25">
      <c r="A61" s="14" t="s">
        <v>24</v>
      </c>
      <c r="B61" s="69" t="s">
        <v>365</v>
      </c>
      <c r="C61" s="98">
        <v>88740</v>
      </c>
      <c r="D61" s="5" t="s">
        <v>100</v>
      </c>
      <c r="E61" s="69" t="s">
        <v>223</v>
      </c>
      <c r="F61" s="69" t="s">
        <v>126</v>
      </c>
    </row>
    <row r="62" spans="1:28" ht="38.25" x14ac:dyDescent="0.25">
      <c r="A62" s="14" t="s">
        <v>634</v>
      </c>
      <c r="B62" s="69" t="s">
        <v>536</v>
      </c>
      <c r="C62" s="98">
        <v>230</v>
      </c>
      <c r="D62" s="5" t="s">
        <v>100</v>
      </c>
      <c r="E62" s="69" t="s">
        <v>223</v>
      </c>
      <c r="F62" s="69" t="s">
        <v>223</v>
      </c>
    </row>
    <row r="63" spans="1:28" ht="25.5" x14ac:dyDescent="0.25">
      <c r="A63" s="14" t="s">
        <v>647</v>
      </c>
      <c r="B63" s="69" t="s">
        <v>365</v>
      </c>
      <c r="C63" s="98">
        <v>1600</v>
      </c>
      <c r="D63" s="5" t="s">
        <v>100</v>
      </c>
      <c r="E63" s="69" t="s">
        <v>223</v>
      </c>
      <c r="F63" s="69" t="s">
        <v>126</v>
      </c>
    </row>
    <row r="64" spans="1:28" ht="25.5" x14ac:dyDescent="0.25">
      <c r="A64" s="14" t="s">
        <v>646</v>
      </c>
      <c r="B64" s="69" t="s">
        <v>365</v>
      </c>
      <c r="C64" s="98">
        <v>1000</v>
      </c>
      <c r="D64" s="5" t="s">
        <v>100</v>
      </c>
      <c r="E64" s="69" t="s">
        <v>223</v>
      </c>
      <c r="F64" s="69" t="s">
        <v>126</v>
      </c>
    </row>
    <row r="65" spans="1:29" ht="25.5" x14ac:dyDescent="0.25">
      <c r="A65" s="14" t="s">
        <v>679</v>
      </c>
      <c r="B65" s="69" t="s">
        <v>680</v>
      </c>
      <c r="C65" s="98">
        <v>265.5</v>
      </c>
      <c r="D65" s="5" t="s">
        <v>100</v>
      </c>
      <c r="E65" s="69" t="s">
        <v>126</v>
      </c>
      <c r="F65" s="69" t="s">
        <v>126</v>
      </c>
    </row>
    <row r="66" spans="1:29" ht="25.5" x14ac:dyDescent="0.25">
      <c r="A66" s="14" t="s">
        <v>773</v>
      </c>
      <c r="B66" s="69" t="s">
        <v>365</v>
      </c>
      <c r="C66" s="98">
        <v>1100</v>
      </c>
      <c r="D66" s="5" t="s">
        <v>100</v>
      </c>
      <c r="E66" s="69" t="s">
        <v>230</v>
      </c>
      <c r="F66" s="69" t="s">
        <v>230</v>
      </c>
    </row>
    <row r="67" spans="1:29" ht="63.75" x14ac:dyDescent="0.25">
      <c r="A67" s="135" t="s">
        <v>648</v>
      </c>
      <c r="B67" s="68" t="s">
        <v>9</v>
      </c>
      <c r="C67" s="17"/>
      <c r="D67" s="102"/>
      <c r="E67" s="101"/>
      <c r="F67" s="101"/>
      <c r="G67" s="47"/>
      <c r="H67" s="47"/>
      <c r="I67" s="47"/>
      <c r="J67" s="47"/>
      <c r="K67" s="47"/>
      <c r="L67" s="47"/>
      <c r="M67" s="47"/>
      <c r="N67" s="47"/>
      <c r="O67" s="47"/>
      <c r="P67" s="47"/>
      <c r="Q67" s="47"/>
      <c r="R67" s="47"/>
      <c r="S67" s="47"/>
      <c r="T67" s="47"/>
      <c r="U67" s="47"/>
      <c r="V67" s="47"/>
      <c r="W67" s="47"/>
      <c r="X67" s="47"/>
      <c r="Y67" s="47"/>
      <c r="Z67" s="47"/>
      <c r="AA67" s="47"/>
      <c r="AB67" s="47"/>
      <c r="AC67" s="47"/>
    </row>
    <row r="68" spans="1:29" s="1" customFormat="1" ht="25.5" x14ac:dyDescent="0.25">
      <c r="A68" s="100" t="s">
        <v>390</v>
      </c>
      <c r="B68" s="101" t="s">
        <v>391</v>
      </c>
      <c r="C68" s="17">
        <v>850</v>
      </c>
      <c r="D68" s="102" t="s">
        <v>100</v>
      </c>
      <c r="E68" s="101" t="s">
        <v>167</v>
      </c>
      <c r="F68" s="101" t="s">
        <v>141</v>
      </c>
      <c r="G68" s="47"/>
      <c r="H68" s="47"/>
      <c r="I68" s="47"/>
      <c r="J68" s="47"/>
      <c r="K68" s="47"/>
      <c r="L68" s="47"/>
      <c r="M68" s="47"/>
      <c r="N68" s="47"/>
      <c r="O68" s="47"/>
      <c r="P68" s="47"/>
      <c r="Q68" s="47"/>
      <c r="R68" s="47"/>
      <c r="S68" s="47"/>
      <c r="T68" s="47"/>
      <c r="U68" s="47"/>
      <c r="V68" s="47"/>
      <c r="W68" s="47"/>
      <c r="X68" s="47"/>
      <c r="Y68" s="47"/>
      <c r="Z68" s="47"/>
      <c r="AA68" s="47"/>
      <c r="AB68" s="47"/>
      <c r="AC68" s="47"/>
    </row>
    <row r="69" spans="1:29" s="1" customFormat="1" ht="25.5" x14ac:dyDescent="0.25">
      <c r="A69" s="100" t="s">
        <v>425</v>
      </c>
      <c r="B69" s="101" t="s">
        <v>10</v>
      </c>
      <c r="C69" s="17">
        <v>79.84</v>
      </c>
      <c r="D69" s="102" t="s">
        <v>100</v>
      </c>
      <c r="E69" s="101" t="s">
        <v>141</v>
      </c>
      <c r="F69" s="101" t="s">
        <v>141</v>
      </c>
      <c r="G69" s="47"/>
      <c r="H69" s="47"/>
      <c r="I69" s="47"/>
      <c r="J69" s="47"/>
      <c r="K69" s="47"/>
      <c r="L69" s="47"/>
      <c r="M69" s="47"/>
      <c r="N69" s="47"/>
      <c r="O69" s="47"/>
      <c r="P69" s="47"/>
      <c r="Q69" s="47"/>
      <c r="R69" s="47"/>
      <c r="S69" s="47"/>
      <c r="T69" s="47"/>
      <c r="U69" s="47"/>
      <c r="V69" s="47"/>
      <c r="W69" s="47"/>
      <c r="X69" s="47"/>
      <c r="Y69" s="47"/>
      <c r="Z69" s="47"/>
      <c r="AA69" s="47"/>
      <c r="AB69" s="47"/>
      <c r="AC69" s="47"/>
    </row>
    <row r="70" spans="1:29" s="1" customFormat="1" ht="25.5" x14ac:dyDescent="0.25">
      <c r="A70" s="100" t="s">
        <v>494</v>
      </c>
      <c r="B70" s="101" t="s">
        <v>493</v>
      </c>
      <c r="C70" s="17">
        <v>775</v>
      </c>
      <c r="D70" s="102" t="s">
        <v>100</v>
      </c>
      <c r="E70" s="101" t="s">
        <v>142</v>
      </c>
      <c r="F70" s="101" t="s">
        <v>142</v>
      </c>
      <c r="G70" s="47"/>
      <c r="H70" s="47"/>
      <c r="I70" s="47"/>
      <c r="J70" s="47"/>
      <c r="K70" s="47"/>
      <c r="L70" s="47"/>
      <c r="M70" s="47"/>
      <c r="N70" s="47"/>
      <c r="O70" s="47"/>
      <c r="P70" s="47"/>
      <c r="Q70" s="47"/>
      <c r="R70" s="47"/>
      <c r="S70" s="47"/>
      <c r="T70" s="47"/>
      <c r="U70" s="47"/>
      <c r="V70" s="47"/>
      <c r="W70" s="47"/>
      <c r="X70" s="47"/>
      <c r="Y70" s="47"/>
      <c r="Z70" s="47"/>
      <c r="AA70" s="47"/>
      <c r="AB70" s="47"/>
      <c r="AC70" s="47"/>
    </row>
    <row r="71" spans="1:29" s="1" customFormat="1" ht="38.25" x14ac:dyDescent="0.25">
      <c r="A71" s="100" t="s">
        <v>584</v>
      </c>
      <c r="B71" s="101" t="s">
        <v>582</v>
      </c>
      <c r="C71" s="17">
        <v>100</v>
      </c>
      <c r="D71" s="102" t="s">
        <v>100</v>
      </c>
      <c r="E71" s="69" t="s">
        <v>152</v>
      </c>
      <c r="F71" s="69" t="s">
        <v>152</v>
      </c>
      <c r="G71" s="47"/>
      <c r="H71" s="47"/>
      <c r="I71" s="47"/>
      <c r="J71" s="47"/>
      <c r="K71" s="47"/>
      <c r="L71" s="47"/>
      <c r="M71" s="47"/>
      <c r="N71" s="47"/>
      <c r="O71" s="47"/>
      <c r="P71" s="47"/>
      <c r="Q71" s="47"/>
      <c r="R71" s="47"/>
      <c r="S71" s="47"/>
      <c r="T71" s="47"/>
      <c r="U71" s="47"/>
      <c r="V71" s="47"/>
      <c r="W71" s="47"/>
      <c r="X71" s="47"/>
      <c r="Y71" s="47"/>
      <c r="Z71" s="47"/>
      <c r="AA71" s="47"/>
      <c r="AB71" s="47"/>
      <c r="AC71" s="47"/>
    </row>
    <row r="72" spans="1:29" ht="25.5" x14ac:dyDescent="0.25">
      <c r="A72" s="32" t="s">
        <v>508</v>
      </c>
      <c r="B72" s="49" t="s">
        <v>509</v>
      </c>
      <c r="C72" s="3">
        <v>1475</v>
      </c>
      <c r="D72" s="19" t="s">
        <v>100</v>
      </c>
      <c r="E72" s="19" t="s">
        <v>142</v>
      </c>
      <c r="F72" s="19" t="s">
        <v>142</v>
      </c>
      <c r="G72" s="35"/>
      <c r="H72" s="35"/>
      <c r="I72" s="35"/>
      <c r="J72" s="35"/>
      <c r="K72" s="35"/>
      <c r="L72" s="35"/>
      <c r="M72" s="35"/>
      <c r="N72" s="35"/>
      <c r="O72" s="35"/>
      <c r="P72" s="35"/>
      <c r="Q72" s="35"/>
      <c r="R72" s="35"/>
      <c r="S72" s="35"/>
      <c r="T72" s="35"/>
      <c r="U72" s="35"/>
      <c r="V72" s="35"/>
      <c r="W72" s="35"/>
      <c r="X72" s="35"/>
      <c r="Y72" s="35"/>
      <c r="Z72" s="35"/>
      <c r="AA72" s="35"/>
      <c r="AB72" s="35"/>
      <c r="AC72" s="35"/>
    </row>
    <row r="73" spans="1:29" ht="25.5" x14ac:dyDescent="0.25">
      <c r="A73" s="32" t="s">
        <v>776</v>
      </c>
      <c r="B73" s="101" t="s">
        <v>10</v>
      </c>
      <c r="C73" s="3">
        <v>2750</v>
      </c>
      <c r="D73" s="19" t="s">
        <v>100</v>
      </c>
      <c r="E73" s="19" t="s">
        <v>230</v>
      </c>
      <c r="F73" s="19" t="s">
        <v>230</v>
      </c>
      <c r="G73" s="35"/>
      <c r="H73" s="35"/>
      <c r="I73" s="35"/>
      <c r="J73" s="35"/>
      <c r="K73" s="35"/>
      <c r="L73" s="35"/>
      <c r="M73" s="35"/>
      <c r="N73" s="35"/>
      <c r="O73" s="35"/>
      <c r="P73" s="35"/>
      <c r="Q73" s="35"/>
      <c r="R73" s="35"/>
      <c r="S73" s="35"/>
      <c r="T73" s="35"/>
      <c r="U73" s="35"/>
      <c r="V73" s="35"/>
      <c r="W73" s="35"/>
      <c r="X73" s="35"/>
      <c r="Y73" s="35"/>
      <c r="Z73" s="35"/>
      <c r="AA73" s="35"/>
      <c r="AB73" s="35"/>
      <c r="AC73" s="35"/>
    </row>
    <row r="74" spans="1:29" s="16" customFormat="1" ht="76.5" x14ac:dyDescent="0.25">
      <c r="A74" s="13" t="s">
        <v>649</v>
      </c>
      <c r="B74" s="68" t="s">
        <v>11</v>
      </c>
      <c r="C74" s="3"/>
      <c r="D74" s="67"/>
      <c r="E74" s="68"/>
      <c r="F74" s="68"/>
      <c r="G74" s="8"/>
      <c r="H74" s="8"/>
      <c r="I74" s="8"/>
      <c r="J74" s="8"/>
      <c r="K74" s="8"/>
      <c r="L74" s="8"/>
      <c r="M74" s="8"/>
      <c r="N74" s="8"/>
      <c r="O74" s="8"/>
      <c r="P74" s="8"/>
      <c r="Q74" s="8"/>
      <c r="R74" s="8"/>
      <c r="S74" s="8"/>
      <c r="T74" s="8"/>
      <c r="U74" s="8"/>
      <c r="V74" s="8"/>
      <c r="W74" s="8"/>
      <c r="X74" s="8"/>
      <c r="Y74" s="8"/>
      <c r="Z74" s="8"/>
      <c r="AA74" s="8"/>
      <c r="AB74" s="8"/>
    </row>
    <row r="75" spans="1:29" ht="25.5" x14ac:dyDescent="0.25">
      <c r="A75" s="14" t="s">
        <v>553</v>
      </c>
      <c r="B75" s="20" t="s">
        <v>12</v>
      </c>
      <c r="C75" s="3">
        <v>340</v>
      </c>
      <c r="D75" s="102" t="s">
        <v>100</v>
      </c>
      <c r="E75" s="69" t="s">
        <v>152</v>
      </c>
      <c r="F75" s="69" t="s">
        <v>152</v>
      </c>
      <c r="G75" s="1"/>
      <c r="H75" s="1"/>
      <c r="I75" s="1"/>
      <c r="J75" s="1"/>
      <c r="K75" s="1"/>
      <c r="L75" s="1"/>
      <c r="M75" s="1"/>
      <c r="N75" s="1"/>
      <c r="O75" s="1"/>
      <c r="P75" s="1"/>
      <c r="Q75" s="1"/>
      <c r="R75" s="1"/>
      <c r="S75" s="1"/>
      <c r="T75" s="1"/>
      <c r="U75" s="1"/>
      <c r="V75" s="1"/>
      <c r="W75" s="1"/>
      <c r="X75" s="1"/>
      <c r="Y75" s="1"/>
      <c r="Z75" s="1"/>
      <c r="AA75" s="1"/>
      <c r="AB75" s="1"/>
    </row>
    <row r="76" spans="1:29" ht="25.5" x14ac:dyDescent="0.25">
      <c r="A76" s="14" t="s">
        <v>553</v>
      </c>
      <c r="B76" s="20" t="s">
        <v>12</v>
      </c>
      <c r="C76" s="3">
        <v>1025</v>
      </c>
      <c r="D76" s="102" t="s">
        <v>100</v>
      </c>
      <c r="E76" s="69" t="s">
        <v>152</v>
      </c>
      <c r="F76" s="69" t="s">
        <v>152</v>
      </c>
      <c r="G76" s="1"/>
      <c r="H76" s="1"/>
      <c r="I76" s="1"/>
      <c r="J76" s="1"/>
      <c r="K76" s="1"/>
      <c r="L76" s="1"/>
      <c r="M76" s="1"/>
      <c r="N76" s="1"/>
      <c r="O76" s="1"/>
      <c r="P76" s="1"/>
      <c r="Q76" s="1"/>
      <c r="R76" s="1"/>
      <c r="S76" s="1"/>
      <c r="T76" s="1"/>
      <c r="U76" s="1"/>
      <c r="V76" s="1"/>
      <c r="W76" s="1"/>
      <c r="X76" s="1"/>
      <c r="Y76" s="1"/>
      <c r="Z76" s="1"/>
      <c r="AA76" s="1"/>
      <c r="AB76" s="1"/>
    </row>
    <row r="77" spans="1:29" ht="38.25" x14ac:dyDescent="0.25">
      <c r="A77" s="14" t="s">
        <v>689</v>
      </c>
      <c r="B77" s="20" t="s">
        <v>395</v>
      </c>
      <c r="C77" s="3">
        <v>860</v>
      </c>
      <c r="D77" s="102" t="s">
        <v>100</v>
      </c>
      <c r="E77" s="69" t="s">
        <v>126</v>
      </c>
      <c r="F77" s="69" t="s">
        <v>126</v>
      </c>
      <c r="G77" s="1"/>
      <c r="H77" s="1"/>
      <c r="I77" s="1"/>
      <c r="J77" s="1"/>
      <c r="K77" s="1"/>
      <c r="L77" s="1"/>
      <c r="M77" s="1"/>
      <c r="N77" s="1"/>
      <c r="O77" s="1"/>
      <c r="P77" s="1"/>
      <c r="Q77" s="1"/>
      <c r="R77" s="1"/>
      <c r="S77" s="1"/>
      <c r="T77" s="1"/>
      <c r="U77" s="1"/>
      <c r="V77" s="1"/>
      <c r="W77" s="1"/>
      <c r="X77" s="1"/>
      <c r="Y77" s="1"/>
      <c r="Z77" s="1"/>
      <c r="AA77" s="1"/>
      <c r="AB77" s="1"/>
    </row>
    <row r="78" spans="1:29" ht="38.25" x14ac:dyDescent="0.25">
      <c r="A78" s="32" t="s">
        <v>690</v>
      </c>
      <c r="B78" s="20" t="s">
        <v>12</v>
      </c>
      <c r="C78" s="17">
        <v>425</v>
      </c>
      <c r="D78" s="102" t="s">
        <v>100</v>
      </c>
      <c r="E78" s="69" t="s">
        <v>126</v>
      </c>
      <c r="F78" s="69" t="s">
        <v>126</v>
      </c>
      <c r="G78" s="21"/>
      <c r="H78" s="21"/>
      <c r="I78" s="21"/>
      <c r="J78" s="21"/>
      <c r="K78" s="21"/>
      <c r="L78" s="21"/>
      <c r="M78" s="21"/>
      <c r="N78" s="21"/>
      <c r="O78" s="21"/>
      <c r="P78" s="21"/>
      <c r="Q78" s="21"/>
      <c r="R78" s="21"/>
      <c r="S78" s="21"/>
      <c r="T78" s="21"/>
      <c r="U78" s="21"/>
      <c r="V78" s="21"/>
      <c r="W78" s="21"/>
      <c r="X78" s="21"/>
      <c r="Y78" s="21"/>
      <c r="Z78" s="21"/>
      <c r="AA78" s="21"/>
      <c r="AB78" s="21"/>
      <c r="AC78" s="21"/>
    </row>
    <row r="79" spans="1:29" ht="76.5" x14ac:dyDescent="0.25">
      <c r="A79" s="32" t="s">
        <v>700</v>
      </c>
      <c r="B79" s="20" t="s">
        <v>701</v>
      </c>
      <c r="C79" s="17">
        <v>100</v>
      </c>
      <c r="D79" s="102" t="s">
        <v>100</v>
      </c>
      <c r="E79" s="69" t="s">
        <v>126</v>
      </c>
      <c r="F79" s="69" t="s">
        <v>126</v>
      </c>
      <c r="G79" s="21"/>
      <c r="H79" s="21"/>
      <c r="I79" s="21"/>
      <c r="J79" s="21"/>
      <c r="K79" s="21"/>
      <c r="L79" s="21"/>
      <c r="M79" s="21"/>
      <c r="N79" s="21"/>
      <c r="O79" s="21"/>
      <c r="P79" s="21"/>
      <c r="Q79" s="21"/>
      <c r="R79" s="21"/>
      <c r="S79" s="21"/>
      <c r="T79" s="21"/>
      <c r="U79" s="21"/>
      <c r="V79" s="21"/>
      <c r="W79" s="21"/>
      <c r="X79" s="21"/>
      <c r="Y79" s="21"/>
      <c r="Z79" s="21"/>
      <c r="AA79" s="21"/>
      <c r="AB79" s="21"/>
      <c r="AC79" s="21"/>
    </row>
    <row r="80" spans="1:29" ht="38.25" x14ac:dyDescent="0.25">
      <c r="A80" s="32" t="s">
        <v>799</v>
      </c>
      <c r="B80" s="20" t="s">
        <v>12</v>
      </c>
      <c r="C80" s="17">
        <v>1260</v>
      </c>
      <c r="D80" s="102" t="s">
        <v>100</v>
      </c>
      <c r="E80" s="69" t="s">
        <v>667</v>
      </c>
      <c r="F80" s="69" t="s">
        <v>126</v>
      </c>
      <c r="G80" s="21"/>
      <c r="H80" s="21"/>
      <c r="I80" s="21"/>
      <c r="J80" s="21"/>
      <c r="K80" s="21"/>
      <c r="L80" s="21"/>
      <c r="M80" s="21"/>
      <c r="N80" s="21"/>
      <c r="O80" s="21"/>
      <c r="P80" s="21"/>
      <c r="Q80" s="21"/>
      <c r="R80" s="21"/>
      <c r="S80" s="21"/>
      <c r="T80" s="21"/>
      <c r="U80" s="21"/>
      <c r="V80" s="21"/>
      <c r="W80" s="21"/>
      <c r="X80" s="21"/>
      <c r="Y80" s="21"/>
      <c r="Z80" s="21"/>
      <c r="AA80" s="21"/>
      <c r="AB80" s="21"/>
      <c r="AC80" s="21"/>
    </row>
    <row r="81" spans="1:29" ht="25.5" x14ac:dyDescent="0.25">
      <c r="A81" s="32" t="s">
        <v>707</v>
      </c>
      <c r="B81" s="20" t="s">
        <v>708</v>
      </c>
      <c r="C81" s="17">
        <v>60</v>
      </c>
      <c r="D81" s="102" t="s">
        <v>100</v>
      </c>
      <c r="E81" s="69" t="s">
        <v>126</v>
      </c>
      <c r="F81" s="69" t="s">
        <v>126</v>
      </c>
      <c r="G81" s="21"/>
      <c r="H81" s="21"/>
      <c r="I81" s="21"/>
      <c r="J81" s="21"/>
      <c r="K81" s="21"/>
      <c r="L81" s="21"/>
      <c r="M81" s="21"/>
      <c r="N81" s="21"/>
      <c r="O81" s="21"/>
      <c r="P81" s="21"/>
      <c r="Q81" s="21"/>
      <c r="R81" s="21"/>
      <c r="S81" s="21"/>
      <c r="T81" s="21"/>
      <c r="U81" s="21"/>
      <c r="V81" s="21"/>
      <c r="W81" s="21"/>
      <c r="X81" s="21"/>
      <c r="Y81" s="21"/>
      <c r="Z81" s="21"/>
      <c r="AA81" s="21"/>
      <c r="AB81" s="21"/>
      <c r="AC81" s="21"/>
    </row>
    <row r="82" spans="1:29" x14ac:dyDescent="0.25">
      <c r="A82" s="13" t="s">
        <v>808</v>
      </c>
      <c r="B82" s="69"/>
      <c r="C82" s="3"/>
      <c r="D82" s="5"/>
      <c r="E82" s="69"/>
      <c r="F82" s="69" t="s">
        <v>77</v>
      </c>
    </row>
    <row r="83" spans="1:29" ht="25.5" x14ac:dyDescent="0.25">
      <c r="A83" s="32" t="s">
        <v>398</v>
      </c>
      <c r="B83" s="20" t="s">
        <v>407</v>
      </c>
      <c r="C83" s="3">
        <v>120</v>
      </c>
      <c r="D83" s="19" t="s">
        <v>100</v>
      </c>
      <c r="E83" s="20" t="s">
        <v>167</v>
      </c>
      <c r="F83" s="20" t="s">
        <v>167</v>
      </c>
      <c r="G83" s="21"/>
      <c r="H83" s="21"/>
      <c r="I83" s="21"/>
      <c r="J83" s="21"/>
      <c r="K83" s="21"/>
      <c r="L83" s="21"/>
      <c r="M83" s="21"/>
      <c r="N83" s="21"/>
      <c r="O83" s="21"/>
      <c r="P83" s="21"/>
      <c r="Q83" s="21"/>
      <c r="R83" s="21"/>
      <c r="S83" s="21"/>
      <c r="T83" s="21"/>
      <c r="U83" s="21"/>
      <c r="V83" s="21"/>
      <c r="W83" s="21"/>
      <c r="X83" s="21"/>
      <c r="Y83" s="21"/>
      <c r="Z83" s="21"/>
      <c r="AA83" s="21"/>
      <c r="AB83" s="21"/>
      <c r="AC83" s="21"/>
    </row>
    <row r="84" spans="1:29" ht="25.5" x14ac:dyDescent="0.25">
      <c r="A84" s="32" t="s">
        <v>477</v>
      </c>
      <c r="B84" s="20" t="s">
        <v>512</v>
      </c>
      <c r="C84" s="3">
        <v>1000</v>
      </c>
      <c r="D84" s="102" t="s">
        <v>100</v>
      </c>
      <c r="E84" s="20" t="s">
        <v>142</v>
      </c>
      <c r="F84" s="20" t="s">
        <v>142</v>
      </c>
      <c r="G84" s="21"/>
      <c r="H84" s="21"/>
      <c r="I84" s="21"/>
      <c r="J84" s="21"/>
      <c r="K84" s="21"/>
      <c r="L84" s="21"/>
      <c r="M84" s="21"/>
      <c r="N84" s="21"/>
      <c r="O84" s="21"/>
      <c r="P84" s="21"/>
      <c r="Q84" s="21"/>
      <c r="R84" s="21"/>
      <c r="S84" s="21"/>
      <c r="T84" s="21"/>
      <c r="U84" s="21"/>
      <c r="V84" s="21"/>
      <c r="W84" s="21"/>
      <c r="X84" s="21"/>
      <c r="Y84" s="21"/>
      <c r="Z84" s="21"/>
      <c r="AA84" s="21"/>
      <c r="AB84" s="21"/>
      <c r="AC84" s="21"/>
    </row>
    <row r="85" spans="1:29" ht="51" x14ac:dyDescent="0.25">
      <c r="A85" s="32" t="s">
        <v>694</v>
      </c>
      <c r="B85" s="20" t="s">
        <v>407</v>
      </c>
      <c r="C85" s="3">
        <v>600</v>
      </c>
      <c r="D85" s="102" t="s">
        <v>100</v>
      </c>
      <c r="E85" s="20" t="s">
        <v>126</v>
      </c>
      <c r="F85" s="20" t="s">
        <v>216</v>
      </c>
      <c r="G85" s="21"/>
      <c r="H85" s="21"/>
      <c r="I85" s="21"/>
      <c r="J85" s="21"/>
      <c r="K85" s="21"/>
      <c r="L85" s="21"/>
      <c r="M85" s="21"/>
      <c r="N85" s="21"/>
      <c r="O85" s="21"/>
      <c r="P85" s="21"/>
      <c r="Q85" s="21"/>
      <c r="R85" s="21"/>
      <c r="S85" s="21"/>
      <c r="T85" s="21"/>
      <c r="U85" s="21"/>
      <c r="V85" s="21"/>
      <c r="W85" s="21"/>
      <c r="X85" s="21"/>
      <c r="Y85" s="21"/>
      <c r="Z85" s="21"/>
      <c r="AA85" s="21"/>
      <c r="AB85" s="21"/>
      <c r="AC85" s="21"/>
    </row>
    <row r="86" spans="1:29" ht="25.5" x14ac:dyDescent="0.25">
      <c r="A86" s="32" t="s">
        <v>739</v>
      </c>
      <c r="B86" s="20" t="s">
        <v>90</v>
      </c>
      <c r="C86" s="3">
        <v>250</v>
      </c>
      <c r="D86" s="102" t="s">
        <v>100</v>
      </c>
      <c r="E86" s="20" t="s">
        <v>126</v>
      </c>
      <c r="F86" s="20" t="s">
        <v>126</v>
      </c>
      <c r="G86" s="21"/>
      <c r="H86" s="21"/>
      <c r="I86" s="21"/>
      <c r="J86" s="21"/>
      <c r="K86" s="21"/>
      <c r="L86" s="21"/>
      <c r="M86" s="21"/>
      <c r="N86" s="21"/>
      <c r="O86" s="21"/>
      <c r="P86" s="21"/>
      <c r="Q86" s="21"/>
      <c r="R86" s="21"/>
      <c r="S86" s="21"/>
      <c r="T86" s="21"/>
      <c r="U86" s="21"/>
      <c r="V86" s="21"/>
      <c r="W86" s="21"/>
      <c r="X86" s="21"/>
      <c r="Y86" s="21"/>
      <c r="Z86" s="21"/>
      <c r="AA86" s="21"/>
      <c r="AB86" s="21"/>
      <c r="AC86" s="21"/>
    </row>
    <row r="87" spans="1:29" ht="63.75" x14ac:dyDescent="0.25">
      <c r="A87" s="32" t="s">
        <v>706</v>
      </c>
      <c r="B87" s="20" t="s">
        <v>90</v>
      </c>
      <c r="C87" s="3">
        <v>1668</v>
      </c>
      <c r="D87" s="102" t="s">
        <v>100</v>
      </c>
      <c r="E87" s="20" t="s">
        <v>126</v>
      </c>
      <c r="F87" s="20" t="s">
        <v>126</v>
      </c>
      <c r="G87" s="21"/>
      <c r="H87" s="21"/>
      <c r="I87" s="21"/>
      <c r="J87" s="21"/>
      <c r="K87" s="21"/>
      <c r="L87" s="21"/>
      <c r="M87" s="21"/>
      <c r="N87" s="21"/>
      <c r="O87" s="21"/>
      <c r="P87" s="21"/>
      <c r="Q87" s="21"/>
      <c r="R87" s="21"/>
      <c r="S87" s="21"/>
      <c r="T87" s="21"/>
      <c r="U87" s="21"/>
      <c r="V87" s="21"/>
      <c r="W87" s="21"/>
      <c r="X87" s="21"/>
      <c r="Y87" s="21"/>
      <c r="Z87" s="21"/>
      <c r="AA87" s="21"/>
      <c r="AB87" s="21"/>
      <c r="AC87" s="21"/>
    </row>
    <row r="88" spans="1:29" ht="51" x14ac:dyDescent="0.25">
      <c r="A88" s="32" t="s">
        <v>809</v>
      </c>
      <c r="B88" s="6" t="s">
        <v>760</v>
      </c>
      <c r="C88" s="3">
        <v>170</v>
      </c>
      <c r="D88" s="102" t="s">
        <v>100</v>
      </c>
      <c r="E88" s="20" t="s">
        <v>761</v>
      </c>
      <c r="F88" s="20" t="s">
        <v>761</v>
      </c>
      <c r="G88" s="21"/>
      <c r="H88" s="21"/>
      <c r="I88" s="21"/>
      <c r="J88" s="21"/>
      <c r="K88" s="21"/>
      <c r="L88" s="21"/>
      <c r="M88" s="21"/>
      <c r="N88" s="21"/>
      <c r="O88" s="21"/>
      <c r="P88" s="21"/>
      <c r="Q88" s="21"/>
      <c r="R88" s="21"/>
      <c r="S88" s="21"/>
      <c r="T88" s="21"/>
      <c r="U88" s="21"/>
      <c r="V88" s="21"/>
      <c r="W88" s="21"/>
      <c r="X88" s="21"/>
      <c r="Y88" s="21"/>
      <c r="Z88" s="21"/>
      <c r="AA88" s="21"/>
      <c r="AB88" s="21"/>
      <c r="AC88" s="21"/>
    </row>
    <row r="89" spans="1:29" s="16" customFormat="1" ht="25.5" x14ac:dyDescent="0.25">
      <c r="A89" s="13" t="s">
        <v>13</v>
      </c>
      <c r="B89" s="68"/>
      <c r="C89" s="3"/>
      <c r="D89" s="102"/>
      <c r="E89" s="20"/>
      <c r="F89" s="20"/>
    </row>
    <row r="90" spans="1:29" ht="25.5" x14ac:dyDescent="0.25">
      <c r="A90" s="32" t="s">
        <v>641</v>
      </c>
      <c r="B90" s="49" t="s">
        <v>14</v>
      </c>
      <c r="C90" s="3">
        <v>1555</v>
      </c>
      <c r="D90" s="19" t="s">
        <v>100</v>
      </c>
      <c r="E90" s="19" t="s">
        <v>223</v>
      </c>
      <c r="F90" s="19" t="s">
        <v>223</v>
      </c>
      <c r="G90" s="35"/>
      <c r="H90" s="35"/>
      <c r="I90" s="35"/>
      <c r="J90" s="35"/>
      <c r="K90" s="35"/>
      <c r="L90" s="35"/>
      <c r="M90" s="35"/>
      <c r="N90" s="35"/>
      <c r="O90" s="35"/>
      <c r="P90" s="35"/>
      <c r="Q90" s="35"/>
      <c r="R90" s="35"/>
      <c r="S90" s="35"/>
      <c r="T90" s="35"/>
      <c r="U90" s="35"/>
      <c r="V90" s="35"/>
      <c r="W90" s="35"/>
      <c r="X90" s="35"/>
      <c r="Y90" s="35"/>
      <c r="Z90" s="35"/>
      <c r="AA90" s="35"/>
      <c r="AB90" s="35"/>
      <c r="AC90" s="35"/>
    </row>
    <row r="91" spans="1:29" ht="25.5" x14ac:dyDescent="0.25">
      <c r="A91" s="32" t="s">
        <v>609</v>
      </c>
      <c r="B91" s="49" t="s">
        <v>14</v>
      </c>
      <c r="C91" s="3">
        <v>500</v>
      </c>
      <c r="D91" s="19" t="s">
        <v>100</v>
      </c>
      <c r="E91" s="19" t="s">
        <v>223</v>
      </c>
      <c r="F91" s="19" t="s">
        <v>223</v>
      </c>
      <c r="G91" s="35"/>
      <c r="H91" s="35"/>
      <c r="I91" s="35"/>
      <c r="J91" s="35"/>
      <c r="K91" s="35"/>
      <c r="L91" s="35"/>
      <c r="M91" s="35"/>
      <c r="N91" s="35"/>
      <c r="O91" s="35"/>
      <c r="P91" s="35"/>
      <c r="Q91" s="35"/>
      <c r="R91" s="35"/>
      <c r="S91" s="35"/>
      <c r="T91" s="35"/>
      <c r="U91" s="35"/>
      <c r="V91" s="35"/>
      <c r="W91" s="35"/>
      <c r="X91" s="35"/>
      <c r="Y91" s="35"/>
      <c r="Z91" s="35"/>
      <c r="AA91" s="35"/>
      <c r="AB91" s="35"/>
      <c r="AC91" s="35"/>
    </row>
    <row r="92" spans="1:29" ht="25.5" x14ac:dyDescent="0.25">
      <c r="A92" s="32" t="s">
        <v>659</v>
      </c>
      <c r="B92" s="20" t="s">
        <v>14</v>
      </c>
      <c r="C92" s="3">
        <v>51670</v>
      </c>
      <c r="D92" s="103" t="s">
        <v>100</v>
      </c>
      <c r="E92" s="19" t="s">
        <v>223</v>
      </c>
      <c r="F92" s="19" t="s">
        <v>126</v>
      </c>
      <c r="G92" s="35"/>
      <c r="H92" s="35"/>
      <c r="I92" s="35"/>
      <c r="J92" s="35"/>
      <c r="K92" s="35"/>
      <c r="L92" s="35"/>
      <c r="M92" s="35"/>
      <c r="N92" s="35"/>
      <c r="O92" s="35"/>
      <c r="P92" s="35"/>
      <c r="Q92" s="35"/>
      <c r="R92" s="35"/>
      <c r="S92" s="35"/>
      <c r="T92" s="35"/>
      <c r="U92" s="35"/>
      <c r="V92" s="35"/>
      <c r="W92" s="35"/>
      <c r="X92" s="35"/>
      <c r="Y92" s="35"/>
      <c r="Z92" s="35"/>
      <c r="AA92" s="35"/>
      <c r="AB92" s="35"/>
      <c r="AC92" s="35"/>
    </row>
    <row r="93" spans="1:29" ht="25.5" x14ac:dyDescent="0.25">
      <c r="A93" s="32" t="s">
        <v>412</v>
      </c>
      <c r="B93" s="20" t="s">
        <v>411</v>
      </c>
      <c r="C93" s="3">
        <f>840+4000</f>
        <v>4840</v>
      </c>
      <c r="D93" s="19" t="s">
        <v>100</v>
      </c>
      <c r="E93" s="19" t="s">
        <v>167</v>
      </c>
      <c r="F93" s="19" t="s">
        <v>141</v>
      </c>
      <c r="G93" s="35"/>
      <c r="H93" s="35"/>
      <c r="I93" s="35"/>
      <c r="J93" s="35"/>
      <c r="K93" s="35"/>
      <c r="L93" s="35"/>
      <c r="M93" s="35"/>
      <c r="N93" s="35"/>
      <c r="O93" s="35"/>
      <c r="P93" s="35"/>
      <c r="Q93" s="35"/>
      <c r="R93" s="35"/>
      <c r="S93" s="35"/>
      <c r="T93" s="35"/>
      <c r="U93" s="35"/>
      <c r="V93" s="35"/>
      <c r="W93" s="35"/>
      <c r="X93" s="35"/>
      <c r="Y93" s="35"/>
      <c r="Z93" s="35"/>
      <c r="AA93" s="35"/>
      <c r="AB93" s="35"/>
      <c r="AC93" s="35"/>
    </row>
    <row r="94" spans="1:29" ht="25.5" x14ac:dyDescent="0.25">
      <c r="A94" s="32" t="s">
        <v>503</v>
      </c>
      <c r="B94" s="20" t="s">
        <v>426</v>
      </c>
      <c r="C94" s="3">
        <v>14600</v>
      </c>
      <c r="D94" s="19" t="s">
        <v>427</v>
      </c>
      <c r="E94" s="19" t="s">
        <v>141</v>
      </c>
      <c r="F94" s="19" t="s">
        <v>141</v>
      </c>
      <c r="G94" s="35"/>
      <c r="H94" s="35"/>
      <c r="I94" s="35"/>
      <c r="J94" s="35"/>
      <c r="K94" s="35"/>
      <c r="L94" s="35"/>
      <c r="M94" s="35"/>
      <c r="N94" s="35"/>
      <c r="O94" s="35"/>
      <c r="P94" s="35"/>
      <c r="Q94" s="35"/>
      <c r="R94" s="35"/>
      <c r="S94" s="35"/>
      <c r="T94" s="35"/>
      <c r="U94" s="35"/>
      <c r="V94" s="35"/>
      <c r="W94" s="35"/>
      <c r="X94" s="35"/>
      <c r="Y94" s="35"/>
      <c r="Z94" s="35"/>
      <c r="AA94" s="35"/>
      <c r="AB94" s="35"/>
      <c r="AC94" s="35"/>
    </row>
    <row r="95" spans="1:29" ht="25.5" x14ac:dyDescent="0.25">
      <c r="A95" s="32" t="s">
        <v>432</v>
      </c>
      <c r="B95" s="20" t="s">
        <v>411</v>
      </c>
      <c r="C95" s="3">
        <v>600</v>
      </c>
      <c r="D95" s="19" t="s">
        <v>100</v>
      </c>
      <c r="E95" s="19" t="s">
        <v>141</v>
      </c>
      <c r="F95" s="19" t="s">
        <v>141</v>
      </c>
      <c r="G95" s="35"/>
      <c r="H95" s="35"/>
      <c r="I95" s="35"/>
      <c r="J95" s="35"/>
      <c r="K95" s="35"/>
      <c r="L95" s="35"/>
      <c r="M95" s="35"/>
      <c r="N95" s="35"/>
      <c r="O95" s="35"/>
      <c r="P95" s="35"/>
      <c r="Q95" s="35"/>
      <c r="R95" s="35"/>
      <c r="S95" s="35"/>
      <c r="T95" s="35"/>
      <c r="U95" s="35"/>
      <c r="V95" s="35"/>
      <c r="W95" s="35"/>
      <c r="X95" s="35"/>
      <c r="Y95" s="35"/>
      <c r="Z95" s="35"/>
      <c r="AA95" s="35"/>
      <c r="AB95" s="35"/>
      <c r="AC95" s="35"/>
    </row>
    <row r="96" spans="1:29" ht="25.5" x14ac:dyDescent="0.25">
      <c r="A96" s="32" t="s">
        <v>471</v>
      </c>
      <c r="B96" s="20" t="s">
        <v>411</v>
      </c>
      <c r="C96" s="3">
        <v>1500</v>
      </c>
      <c r="D96" s="19" t="s">
        <v>100</v>
      </c>
      <c r="E96" s="19" t="s">
        <v>142</v>
      </c>
      <c r="F96" s="19" t="s">
        <v>142</v>
      </c>
      <c r="G96" s="35"/>
      <c r="H96" s="35"/>
      <c r="I96" s="35"/>
      <c r="J96" s="35"/>
      <c r="K96" s="35"/>
      <c r="L96" s="35"/>
      <c r="M96" s="35"/>
      <c r="N96" s="35"/>
      <c r="O96" s="35"/>
      <c r="P96" s="35"/>
      <c r="Q96" s="35"/>
      <c r="R96" s="35"/>
      <c r="S96" s="35"/>
      <c r="T96" s="35"/>
      <c r="U96" s="35"/>
      <c r="V96" s="35"/>
      <c r="W96" s="35"/>
      <c r="X96" s="35"/>
      <c r="Y96" s="35"/>
      <c r="Z96" s="35"/>
      <c r="AA96" s="35"/>
      <c r="AB96" s="35"/>
      <c r="AC96" s="35"/>
    </row>
    <row r="97" spans="1:29" ht="25.5" x14ac:dyDescent="0.25">
      <c r="A97" s="32" t="s">
        <v>476</v>
      </c>
      <c r="B97" s="49" t="s">
        <v>426</v>
      </c>
      <c r="C97" s="3">
        <v>3000</v>
      </c>
      <c r="D97" s="19" t="s">
        <v>100</v>
      </c>
      <c r="E97" s="19" t="s">
        <v>142</v>
      </c>
      <c r="F97" s="19" t="s">
        <v>142</v>
      </c>
      <c r="G97" s="35"/>
      <c r="H97" s="35"/>
      <c r="I97" s="35"/>
      <c r="J97" s="35"/>
      <c r="K97" s="35"/>
      <c r="L97" s="35"/>
      <c r="M97" s="35"/>
      <c r="N97" s="35"/>
      <c r="O97" s="35"/>
      <c r="P97" s="35"/>
      <c r="Q97" s="35"/>
      <c r="R97" s="35"/>
      <c r="S97" s="35"/>
      <c r="T97" s="35"/>
      <c r="U97" s="35"/>
      <c r="V97" s="35"/>
      <c r="W97" s="35"/>
      <c r="X97" s="35"/>
      <c r="Y97" s="35"/>
      <c r="Z97" s="35"/>
      <c r="AA97" s="35"/>
      <c r="AB97" s="35"/>
      <c r="AC97" s="35"/>
    </row>
    <row r="98" spans="1:29" ht="25.5" x14ac:dyDescent="0.25">
      <c r="A98" s="32" t="s">
        <v>471</v>
      </c>
      <c r="B98" s="49" t="s">
        <v>560</v>
      </c>
      <c r="C98" s="3">
        <v>1500</v>
      </c>
      <c r="D98" s="19" t="s">
        <v>100</v>
      </c>
      <c r="E98" s="19" t="s">
        <v>152</v>
      </c>
      <c r="F98" s="19" t="s">
        <v>152</v>
      </c>
      <c r="G98" s="35"/>
      <c r="H98" s="35"/>
      <c r="I98" s="35"/>
      <c r="J98" s="35"/>
      <c r="K98" s="35"/>
      <c r="L98" s="35"/>
      <c r="M98" s="35"/>
      <c r="N98" s="35"/>
      <c r="O98" s="35"/>
      <c r="P98" s="35"/>
      <c r="Q98" s="35"/>
      <c r="R98" s="35"/>
      <c r="S98" s="35"/>
      <c r="T98" s="35"/>
      <c r="U98" s="35"/>
      <c r="V98" s="35"/>
      <c r="W98" s="35"/>
      <c r="X98" s="35"/>
      <c r="Y98" s="35"/>
      <c r="Z98" s="35"/>
      <c r="AA98" s="35"/>
      <c r="AB98" s="35"/>
      <c r="AC98" s="35"/>
    </row>
    <row r="99" spans="1:29" ht="25.5" x14ac:dyDescent="0.25">
      <c r="A99" s="32" t="s">
        <v>785</v>
      </c>
      <c r="B99" s="49" t="s">
        <v>14</v>
      </c>
      <c r="C99" s="3">
        <v>6070</v>
      </c>
      <c r="D99" s="19" t="s">
        <v>100</v>
      </c>
      <c r="E99" s="19" t="s">
        <v>223</v>
      </c>
      <c r="F99" s="19" t="s">
        <v>223</v>
      </c>
      <c r="G99" s="35"/>
      <c r="H99" s="35"/>
      <c r="I99" s="35"/>
      <c r="J99" s="35"/>
      <c r="K99" s="35"/>
      <c r="L99" s="35"/>
      <c r="M99" s="35"/>
      <c r="N99" s="35"/>
      <c r="O99" s="35"/>
      <c r="P99" s="35"/>
      <c r="Q99" s="35"/>
      <c r="R99" s="35"/>
      <c r="S99" s="35"/>
      <c r="T99" s="35"/>
      <c r="U99" s="35"/>
      <c r="V99" s="35"/>
      <c r="W99" s="35"/>
      <c r="X99" s="35"/>
      <c r="Y99" s="35"/>
      <c r="Z99" s="35"/>
      <c r="AA99" s="35"/>
      <c r="AB99" s="35"/>
      <c r="AC99" s="35"/>
    </row>
    <row r="100" spans="1:29" ht="25.5" x14ac:dyDescent="0.25">
      <c r="A100" s="32" t="s">
        <v>651</v>
      </c>
      <c r="B100" s="20" t="s">
        <v>411</v>
      </c>
      <c r="C100" s="3">
        <v>1050</v>
      </c>
      <c r="D100" s="103" t="s">
        <v>100</v>
      </c>
      <c r="E100" s="19" t="s">
        <v>223</v>
      </c>
      <c r="F100" s="19" t="s">
        <v>126</v>
      </c>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row>
    <row r="101" spans="1:29" ht="25.5" x14ac:dyDescent="0.25">
      <c r="A101" s="32" t="s">
        <v>657</v>
      </c>
      <c r="B101" s="49" t="s">
        <v>426</v>
      </c>
      <c r="C101" s="3">
        <v>10000</v>
      </c>
      <c r="D101" s="103" t="s">
        <v>100</v>
      </c>
      <c r="E101" s="19" t="s">
        <v>223</v>
      </c>
      <c r="F101" s="19" t="s">
        <v>126</v>
      </c>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row>
    <row r="102" spans="1:29" ht="25.5" x14ac:dyDescent="0.25">
      <c r="A102" s="32" t="s">
        <v>794</v>
      </c>
      <c r="B102" s="49" t="s">
        <v>426</v>
      </c>
      <c r="C102" s="3">
        <v>2100</v>
      </c>
      <c r="D102" s="103" t="s">
        <v>100</v>
      </c>
      <c r="E102" s="19" t="s">
        <v>230</v>
      </c>
      <c r="F102" s="19" t="s">
        <v>230</v>
      </c>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row>
    <row r="103" spans="1:29" x14ac:dyDescent="0.25">
      <c r="A103" s="13" t="s">
        <v>571</v>
      </c>
      <c r="B103" s="69"/>
      <c r="C103" s="3"/>
      <c r="D103" s="48"/>
      <c r="E103" s="69"/>
      <c r="F103" s="69"/>
      <c r="G103" s="1"/>
      <c r="H103" s="1"/>
      <c r="I103" s="1"/>
      <c r="J103" s="1"/>
      <c r="K103" s="1"/>
      <c r="L103" s="1"/>
      <c r="M103" s="1"/>
      <c r="N103" s="1"/>
      <c r="O103" s="1"/>
      <c r="P103" s="1"/>
      <c r="Q103" s="1"/>
      <c r="R103" s="1"/>
      <c r="S103" s="1"/>
      <c r="T103" s="1"/>
      <c r="U103" s="1"/>
      <c r="V103" s="1"/>
      <c r="W103" s="1"/>
      <c r="X103" s="1"/>
      <c r="Y103" s="1"/>
      <c r="Z103" s="1"/>
      <c r="AA103" s="1"/>
      <c r="AB103" s="1"/>
    </row>
    <row r="104" spans="1:29" ht="25.5" x14ac:dyDescent="0.25">
      <c r="A104" s="32" t="s">
        <v>506</v>
      </c>
      <c r="B104" s="20" t="s">
        <v>467</v>
      </c>
      <c r="C104" s="3">
        <v>2000</v>
      </c>
      <c r="D104" s="19" t="s">
        <v>100</v>
      </c>
      <c r="E104" s="20" t="s">
        <v>141</v>
      </c>
      <c r="F104" s="20" t="s">
        <v>142</v>
      </c>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row>
    <row r="105" spans="1:29" ht="25.5" x14ac:dyDescent="0.25">
      <c r="A105" s="32" t="s">
        <v>505</v>
      </c>
      <c r="B105" s="20" t="s">
        <v>507</v>
      </c>
      <c r="C105" s="3">
        <v>6000</v>
      </c>
      <c r="D105" s="19" t="s">
        <v>100</v>
      </c>
      <c r="E105" s="20" t="s">
        <v>142</v>
      </c>
      <c r="F105" s="20" t="s">
        <v>504</v>
      </c>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row>
    <row r="106" spans="1:29" ht="38.25" x14ac:dyDescent="0.25">
      <c r="A106" s="32" t="s">
        <v>538</v>
      </c>
      <c r="B106" s="20" t="s">
        <v>537</v>
      </c>
      <c r="C106" s="3">
        <v>4000</v>
      </c>
      <c r="D106" s="19" t="s">
        <v>100</v>
      </c>
      <c r="E106" s="20" t="s">
        <v>152</v>
      </c>
      <c r="F106" s="20" t="s">
        <v>152</v>
      </c>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row>
    <row r="107" spans="1:29" ht="51" x14ac:dyDescent="0.25">
      <c r="A107" s="32" t="s">
        <v>539</v>
      </c>
      <c r="B107" s="6" t="s">
        <v>540</v>
      </c>
      <c r="C107" s="3">
        <v>70000</v>
      </c>
      <c r="D107" s="19" t="s">
        <v>100</v>
      </c>
      <c r="E107" s="20" t="s">
        <v>152</v>
      </c>
      <c r="F107" s="20" t="s">
        <v>152</v>
      </c>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row>
    <row r="108" spans="1:29" ht="51" x14ac:dyDescent="0.25">
      <c r="A108" s="32" t="s">
        <v>550</v>
      </c>
      <c r="B108" s="6" t="s">
        <v>549</v>
      </c>
      <c r="C108" s="3">
        <v>8000</v>
      </c>
      <c r="D108" s="19" t="s">
        <v>100</v>
      </c>
      <c r="E108" s="20" t="s">
        <v>152</v>
      </c>
      <c r="F108" s="20" t="s">
        <v>152</v>
      </c>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row>
    <row r="109" spans="1:29" ht="25.5" x14ac:dyDescent="0.25">
      <c r="A109" s="32" t="s">
        <v>639</v>
      </c>
      <c r="B109" s="6" t="s">
        <v>562</v>
      </c>
      <c r="C109" s="3">
        <v>12000</v>
      </c>
      <c r="D109" s="19" t="s">
        <v>100</v>
      </c>
      <c r="E109" s="20" t="s">
        <v>152</v>
      </c>
      <c r="F109" s="20" t="s">
        <v>152</v>
      </c>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row>
    <row r="110" spans="1:29" ht="25.5" x14ac:dyDescent="0.25">
      <c r="A110" s="32" t="s">
        <v>656</v>
      </c>
      <c r="B110" s="20" t="s">
        <v>507</v>
      </c>
      <c r="C110" s="3">
        <v>2500</v>
      </c>
      <c r="D110" s="19" t="s">
        <v>100</v>
      </c>
      <c r="E110" s="20" t="s">
        <v>223</v>
      </c>
      <c r="F110" s="20" t="s">
        <v>223</v>
      </c>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row>
    <row r="111" spans="1:29" ht="38.25" x14ac:dyDescent="0.25">
      <c r="A111" s="32" t="s">
        <v>793</v>
      </c>
      <c r="B111" s="20" t="s">
        <v>767</v>
      </c>
      <c r="C111" s="3">
        <v>7375</v>
      </c>
      <c r="D111" s="19" t="s">
        <v>100</v>
      </c>
      <c r="E111" s="20" t="s">
        <v>230</v>
      </c>
      <c r="F111" s="20" t="s">
        <v>230</v>
      </c>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row>
    <row r="112" spans="1:29" s="16" customFormat="1" ht="25.5" x14ac:dyDescent="0.25">
      <c r="A112" s="13" t="s">
        <v>627</v>
      </c>
      <c r="B112" s="68"/>
      <c r="C112" s="3"/>
      <c r="D112" s="67"/>
      <c r="E112" s="67"/>
      <c r="F112" s="67"/>
    </row>
    <row r="113" spans="1:29" ht="63.75" x14ac:dyDescent="0.25">
      <c r="A113" s="32" t="s">
        <v>613</v>
      </c>
      <c r="B113" s="20" t="s">
        <v>614</v>
      </c>
      <c r="C113" s="3">
        <v>820</v>
      </c>
      <c r="D113" s="19" t="s">
        <v>100</v>
      </c>
      <c r="E113" s="19" t="s">
        <v>223</v>
      </c>
      <c r="F113" s="19" t="s">
        <v>126</v>
      </c>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row>
    <row r="114" spans="1:29" ht="51" x14ac:dyDescent="0.25">
      <c r="A114" s="32" t="s">
        <v>615</v>
      </c>
      <c r="B114" s="20" t="s">
        <v>616</v>
      </c>
      <c r="C114" s="3">
        <v>70</v>
      </c>
      <c r="D114" s="19" t="s">
        <v>100</v>
      </c>
      <c r="E114" s="19" t="s">
        <v>223</v>
      </c>
      <c r="F114" s="19" t="s">
        <v>126</v>
      </c>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row>
    <row r="115" spans="1:29" ht="25.5" x14ac:dyDescent="0.25">
      <c r="A115" s="32" t="s">
        <v>617</v>
      </c>
      <c r="B115" s="20" t="s">
        <v>618</v>
      </c>
      <c r="C115" s="3">
        <v>80</v>
      </c>
      <c r="D115" s="19" t="s">
        <v>100</v>
      </c>
      <c r="E115" s="19" t="s">
        <v>223</v>
      </c>
      <c r="F115" s="19" t="s">
        <v>126</v>
      </c>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row>
    <row r="116" spans="1:29" ht="38.25" x14ac:dyDescent="0.25">
      <c r="A116" s="32" t="s">
        <v>620</v>
      </c>
      <c r="B116" s="20" t="s">
        <v>619</v>
      </c>
      <c r="C116" s="3">
        <v>200</v>
      </c>
      <c r="D116" s="19" t="s">
        <v>100</v>
      </c>
      <c r="E116" s="19" t="s">
        <v>223</v>
      </c>
      <c r="F116" s="19" t="s">
        <v>126</v>
      </c>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row>
    <row r="117" spans="1:29" ht="25.5" x14ac:dyDescent="0.25">
      <c r="A117" s="32" t="s">
        <v>621</v>
      </c>
      <c r="B117" s="20" t="s">
        <v>622</v>
      </c>
      <c r="C117" s="3">
        <v>300</v>
      </c>
      <c r="D117" s="19" t="s">
        <v>100</v>
      </c>
      <c r="E117" s="19" t="s">
        <v>223</v>
      </c>
      <c r="F117" s="19" t="s">
        <v>126</v>
      </c>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row>
    <row r="118" spans="1:29" ht="25.5" x14ac:dyDescent="0.25">
      <c r="A118" s="32" t="s">
        <v>623</v>
      </c>
      <c r="B118" s="20" t="s">
        <v>624</v>
      </c>
      <c r="C118" s="3">
        <v>430</v>
      </c>
      <c r="D118" s="19" t="s">
        <v>100</v>
      </c>
      <c r="E118" s="19" t="s">
        <v>223</v>
      </c>
      <c r="F118" s="19" t="s">
        <v>126</v>
      </c>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row>
    <row r="119" spans="1:29" ht="38.25" x14ac:dyDescent="0.25">
      <c r="A119" s="32" t="s">
        <v>625</v>
      </c>
      <c r="B119" s="20" t="s">
        <v>626</v>
      </c>
      <c r="C119" s="3">
        <v>4400</v>
      </c>
      <c r="D119" s="19" t="s">
        <v>100</v>
      </c>
      <c r="E119" s="19" t="s">
        <v>223</v>
      </c>
      <c r="F119" s="19" t="s">
        <v>126</v>
      </c>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row>
    <row r="120" spans="1:29" ht="38.25" x14ac:dyDescent="0.25">
      <c r="A120" s="32" t="s">
        <v>691</v>
      </c>
      <c r="B120" s="20" t="s">
        <v>692</v>
      </c>
      <c r="C120" s="3">
        <v>500</v>
      </c>
      <c r="D120" s="19" t="s">
        <v>100</v>
      </c>
      <c r="E120" s="19" t="s">
        <v>223</v>
      </c>
      <c r="F120" s="19" t="s">
        <v>126</v>
      </c>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row>
    <row r="121" spans="1:29" ht="51" x14ac:dyDescent="0.25">
      <c r="A121" s="32" t="s">
        <v>781</v>
      </c>
      <c r="B121" s="20" t="s">
        <v>778</v>
      </c>
      <c r="C121" s="3">
        <v>220</v>
      </c>
      <c r="D121" s="19" t="s">
        <v>100</v>
      </c>
      <c r="E121" s="19" t="s">
        <v>230</v>
      </c>
      <c r="F121" s="19" t="s">
        <v>230</v>
      </c>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row>
    <row r="122" spans="1:29" x14ac:dyDescent="0.25">
      <c r="A122" s="13" t="s">
        <v>15</v>
      </c>
      <c r="B122" s="69"/>
      <c r="C122" s="3"/>
      <c r="D122" s="5"/>
      <c r="E122" s="5"/>
      <c r="F122" s="5"/>
    </row>
    <row r="123" spans="1:29" ht="25.5" x14ac:dyDescent="0.25">
      <c r="A123" s="14" t="s">
        <v>655</v>
      </c>
      <c r="B123" s="69" t="s">
        <v>654</v>
      </c>
      <c r="C123" s="3">
        <v>3700</v>
      </c>
      <c r="D123" s="5" t="s">
        <v>100</v>
      </c>
      <c r="E123" s="5" t="s">
        <v>126</v>
      </c>
      <c r="F123" s="5" t="s">
        <v>126</v>
      </c>
    </row>
    <row r="124" spans="1:29" ht="25.5" x14ac:dyDescent="0.25">
      <c r="A124" s="14" t="s">
        <v>670</v>
      </c>
      <c r="B124" s="69"/>
      <c r="C124" s="3">
        <v>396</v>
      </c>
      <c r="D124" s="5" t="s">
        <v>100</v>
      </c>
      <c r="E124" s="5" t="s">
        <v>126</v>
      </c>
      <c r="F124" s="5" t="s">
        <v>126</v>
      </c>
    </row>
    <row r="125" spans="1:29" ht="25.5" x14ac:dyDescent="0.25">
      <c r="A125" s="14" t="s">
        <v>783</v>
      </c>
      <c r="B125" s="69"/>
      <c r="C125" s="3">
        <v>3900</v>
      </c>
      <c r="D125" s="5" t="s">
        <v>100</v>
      </c>
      <c r="E125" s="5" t="s">
        <v>230</v>
      </c>
      <c r="F125" s="5" t="s">
        <v>230</v>
      </c>
    </row>
    <row r="126" spans="1:29" ht="25.5" x14ac:dyDescent="0.25">
      <c r="A126" s="14" t="s">
        <v>796</v>
      </c>
      <c r="B126" s="69"/>
      <c r="C126" s="3">
        <v>760</v>
      </c>
      <c r="D126" s="5" t="s">
        <v>100</v>
      </c>
      <c r="E126" s="5" t="s">
        <v>230</v>
      </c>
      <c r="F126" s="5" t="s">
        <v>146</v>
      </c>
    </row>
    <row r="127" spans="1:29" x14ac:dyDescent="0.25">
      <c r="A127" s="13" t="s">
        <v>111</v>
      </c>
      <c r="B127" s="69"/>
      <c r="C127" s="3"/>
      <c r="D127" s="48"/>
      <c r="E127" s="69"/>
      <c r="F127" s="69"/>
    </row>
    <row r="128" spans="1:29" ht="76.5" x14ac:dyDescent="0.25">
      <c r="A128" s="32" t="s">
        <v>113</v>
      </c>
      <c r="B128" s="20" t="s">
        <v>112</v>
      </c>
      <c r="C128" s="3">
        <v>15160</v>
      </c>
      <c r="D128" s="19" t="s">
        <v>100</v>
      </c>
      <c r="E128" s="20" t="s">
        <v>106</v>
      </c>
      <c r="F128" s="20" t="s">
        <v>106</v>
      </c>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row>
    <row r="129" spans="1:127" ht="25.5" x14ac:dyDescent="0.25">
      <c r="A129" s="32" t="s">
        <v>355</v>
      </c>
      <c r="B129" s="20" t="s">
        <v>356</v>
      </c>
      <c r="C129" s="3">
        <v>504</v>
      </c>
      <c r="D129" s="19" t="s">
        <v>100</v>
      </c>
      <c r="E129" s="20" t="s">
        <v>106</v>
      </c>
      <c r="F129" s="20" t="s">
        <v>167</v>
      </c>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row>
    <row r="130" spans="1:127" ht="25.5" x14ac:dyDescent="0.25">
      <c r="A130" s="32" t="s">
        <v>379</v>
      </c>
      <c r="B130" s="20" t="s">
        <v>380</v>
      </c>
      <c r="C130" s="3">
        <v>30.25</v>
      </c>
      <c r="D130" s="19" t="s">
        <v>100</v>
      </c>
      <c r="E130" s="20" t="s">
        <v>106</v>
      </c>
      <c r="F130" s="20" t="s">
        <v>167</v>
      </c>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row>
    <row r="131" spans="1:127" ht="25.5" x14ac:dyDescent="0.25">
      <c r="A131" s="32" t="s">
        <v>357</v>
      </c>
      <c r="B131" s="20" t="s">
        <v>82</v>
      </c>
      <c r="C131" s="3">
        <v>240</v>
      </c>
      <c r="D131" s="19" t="s">
        <v>100</v>
      </c>
      <c r="E131" s="20" t="s">
        <v>167</v>
      </c>
      <c r="F131" s="20" t="s">
        <v>167</v>
      </c>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row>
    <row r="132" spans="1:127" ht="51" x14ac:dyDescent="0.25">
      <c r="A132" s="32" t="s">
        <v>420</v>
      </c>
      <c r="B132" s="20" t="s">
        <v>421</v>
      </c>
      <c r="C132" s="3">
        <v>3350</v>
      </c>
      <c r="D132" s="19" t="s">
        <v>100</v>
      </c>
      <c r="E132" s="20" t="s">
        <v>141</v>
      </c>
      <c r="F132" s="20" t="s">
        <v>141</v>
      </c>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row>
    <row r="133" spans="1:127" s="1" customFormat="1" ht="51" x14ac:dyDescent="0.25">
      <c r="A133" s="14" t="s">
        <v>443</v>
      </c>
      <c r="B133" s="69" t="s">
        <v>444</v>
      </c>
      <c r="C133" s="17">
        <v>1424</v>
      </c>
      <c r="D133" s="19" t="s">
        <v>100</v>
      </c>
      <c r="E133" s="5" t="s">
        <v>445</v>
      </c>
      <c r="F133" s="6" t="s">
        <v>141</v>
      </c>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row>
    <row r="134" spans="1:127" ht="51" x14ac:dyDescent="0.25">
      <c r="A134" s="14" t="s">
        <v>465</v>
      </c>
      <c r="B134" s="69" t="s">
        <v>466</v>
      </c>
      <c r="C134" s="3">
        <v>156</v>
      </c>
      <c r="D134" s="5" t="s">
        <v>100</v>
      </c>
      <c r="E134" s="69" t="s">
        <v>167</v>
      </c>
      <c r="F134" s="69" t="s">
        <v>141</v>
      </c>
    </row>
    <row r="135" spans="1:127" ht="51" x14ac:dyDescent="0.25">
      <c r="A135" s="14" t="s">
        <v>558</v>
      </c>
      <c r="B135" s="69" t="s">
        <v>444</v>
      </c>
      <c r="C135" s="3">
        <v>150</v>
      </c>
      <c r="D135" s="5" t="s">
        <v>100</v>
      </c>
      <c r="E135" s="69" t="s">
        <v>152</v>
      </c>
      <c r="F135" s="69" t="s">
        <v>152</v>
      </c>
    </row>
    <row r="136" spans="1:127" ht="38.25" x14ac:dyDescent="0.25">
      <c r="A136" s="14" t="s">
        <v>567</v>
      </c>
      <c r="B136" s="69" t="s">
        <v>576</v>
      </c>
      <c r="C136" s="3">
        <v>1050</v>
      </c>
      <c r="D136" s="5" t="s">
        <v>100</v>
      </c>
      <c r="E136" s="69" t="s">
        <v>502</v>
      </c>
      <c r="F136" s="69" t="s">
        <v>223</v>
      </c>
    </row>
    <row r="137" spans="1:127" ht="51" x14ac:dyDescent="0.25">
      <c r="A137" s="14" t="s">
        <v>578</v>
      </c>
      <c r="B137" s="69" t="s">
        <v>444</v>
      </c>
      <c r="C137" s="3">
        <v>850</v>
      </c>
      <c r="D137" s="5" t="s">
        <v>100</v>
      </c>
      <c r="E137" s="69" t="s">
        <v>502</v>
      </c>
      <c r="F137" s="69" t="s">
        <v>223</v>
      </c>
    </row>
    <row r="138" spans="1:127" ht="51" x14ac:dyDescent="0.25">
      <c r="A138" s="14" t="s">
        <v>558</v>
      </c>
      <c r="B138" s="69" t="s">
        <v>444</v>
      </c>
      <c r="C138" s="3">
        <v>600</v>
      </c>
      <c r="D138" s="5" t="s">
        <v>100</v>
      </c>
      <c r="E138" s="69" t="s">
        <v>152</v>
      </c>
      <c r="F138" s="69" t="s">
        <v>152</v>
      </c>
    </row>
    <row r="139" spans="1:127" ht="51" x14ac:dyDescent="0.25">
      <c r="A139" s="14" t="s">
        <v>681</v>
      </c>
      <c r="B139" s="69" t="s">
        <v>682</v>
      </c>
      <c r="C139" s="3">
        <v>1520</v>
      </c>
      <c r="D139" s="5" t="s">
        <v>100</v>
      </c>
      <c r="E139" s="69" t="s">
        <v>126</v>
      </c>
      <c r="F139" s="69" t="s">
        <v>126</v>
      </c>
    </row>
    <row r="140" spans="1:127" ht="51" x14ac:dyDescent="0.25">
      <c r="A140" s="14" t="s">
        <v>705</v>
      </c>
      <c r="B140" s="69" t="s">
        <v>682</v>
      </c>
      <c r="C140" s="3">
        <v>1713.5</v>
      </c>
      <c r="D140" s="5" t="s">
        <v>100</v>
      </c>
      <c r="E140" s="69" t="s">
        <v>126</v>
      </c>
      <c r="F140" s="69" t="s">
        <v>126</v>
      </c>
    </row>
    <row r="141" spans="1:127" ht="51" x14ac:dyDescent="0.25">
      <c r="A141" s="14" t="s">
        <v>721</v>
      </c>
      <c r="B141" s="6" t="s">
        <v>722</v>
      </c>
      <c r="C141" s="3">
        <v>320</v>
      </c>
      <c r="D141" s="5" t="s">
        <v>100</v>
      </c>
      <c r="E141" s="69" t="s">
        <v>126</v>
      </c>
      <c r="F141" s="69" t="s">
        <v>126</v>
      </c>
    </row>
    <row r="142" spans="1:127" ht="51" x14ac:dyDescent="0.25">
      <c r="A142" s="32" t="s">
        <v>709</v>
      </c>
      <c r="B142" s="6" t="s">
        <v>710</v>
      </c>
      <c r="C142" s="3">
        <v>400</v>
      </c>
      <c r="D142" s="5" t="s">
        <v>100</v>
      </c>
      <c r="E142" s="69" t="s">
        <v>126</v>
      </c>
      <c r="F142" s="69" t="s">
        <v>126</v>
      </c>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row>
    <row r="143" spans="1:127" ht="51" x14ac:dyDescent="0.25">
      <c r="A143" s="32" t="s">
        <v>758</v>
      </c>
      <c r="B143" s="69" t="s">
        <v>682</v>
      </c>
      <c r="C143" s="3">
        <v>25300</v>
      </c>
      <c r="D143" s="5" t="s">
        <v>100</v>
      </c>
      <c r="E143" s="69" t="s">
        <v>216</v>
      </c>
      <c r="F143" s="69" t="s">
        <v>230</v>
      </c>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row>
    <row r="144" spans="1:127" ht="51" x14ac:dyDescent="0.25">
      <c r="A144" s="32" t="s">
        <v>759</v>
      </c>
      <c r="B144" s="69" t="s">
        <v>682</v>
      </c>
      <c r="C144" s="3">
        <v>3900</v>
      </c>
      <c r="D144" s="5" t="s">
        <v>100</v>
      </c>
      <c r="E144" s="69" t="s">
        <v>216</v>
      </c>
      <c r="F144" s="69" t="s">
        <v>230</v>
      </c>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row>
    <row r="145" spans="1:29" ht="25.5" x14ac:dyDescent="0.25">
      <c r="A145" s="32" t="s">
        <v>795</v>
      </c>
      <c r="B145" s="69" t="s">
        <v>241</v>
      </c>
      <c r="C145" s="3">
        <v>75</v>
      </c>
      <c r="D145" s="5" t="s">
        <v>100</v>
      </c>
      <c r="E145" s="69" t="s">
        <v>230</v>
      </c>
      <c r="F145" s="69" t="s">
        <v>230</v>
      </c>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row>
    <row r="146" spans="1:29" ht="51" x14ac:dyDescent="0.25">
      <c r="A146" s="32" t="s">
        <v>779</v>
      </c>
      <c r="B146" s="20" t="s">
        <v>421</v>
      </c>
      <c r="C146" s="3">
        <v>900</v>
      </c>
      <c r="D146" s="5" t="s">
        <v>100</v>
      </c>
      <c r="E146" s="69" t="s">
        <v>230</v>
      </c>
      <c r="F146" s="69" t="s">
        <v>230</v>
      </c>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row>
    <row r="147" spans="1:29" x14ac:dyDescent="0.25">
      <c r="A147" s="13" t="s">
        <v>312</v>
      </c>
      <c r="B147" s="69"/>
      <c r="C147" s="3"/>
      <c r="D147" s="5"/>
      <c r="E147" s="69"/>
      <c r="F147" s="69"/>
    </row>
    <row r="148" spans="1:29" ht="25.5" x14ac:dyDescent="0.25">
      <c r="A148" s="32" t="s">
        <v>314</v>
      </c>
      <c r="B148" s="20" t="s">
        <v>313</v>
      </c>
      <c r="C148" s="3">
        <v>15882</v>
      </c>
      <c r="D148" s="19" t="s">
        <v>100</v>
      </c>
      <c r="E148" s="20" t="s">
        <v>106</v>
      </c>
      <c r="F148" s="20" t="s">
        <v>106</v>
      </c>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row>
    <row r="149" spans="1:29" ht="25.5" x14ac:dyDescent="0.25">
      <c r="A149" s="32" t="s">
        <v>315</v>
      </c>
      <c r="B149" s="20" t="s">
        <v>313</v>
      </c>
      <c r="C149" s="3">
        <v>6050</v>
      </c>
      <c r="D149" s="19" t="s">
        <v>100</v>
      </c>
      <c r="E149" s="20" t="s">
        <v>106</v>
      </c>
      <c r="F149" s="20" t="s">
        <v>106</v>
      </c>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row>
    <row r="150" spans="1:29" ht="25.5" x14ac:dyDescent="0.25">
      <c r="A150" s="32" t="s">
        <v>317</v>
      </c>
      <c r="B150" s="20" t="s">
        <v>313</v>
      </c>
      <c r="C150" s="3">
        <f>546*30</f>
        <v>16380</v>
      </c>
      <c r="D150" s="19" t="s">
        <v>100</v>
      </c>
      <c r="E150" s="20" t="s">
        <v>106</v>
      </c>
      <c r="F150" s="20" t="s">
        <v>106</v>
      </c>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row>
    <row r="151" spans="1:29" ht="25.5" x14ac:dyDescent="0.25">
      <c r="A151" s="32" t="s">
        <v>324</v>
      </c>
      <c r="B151" s="20" t="s">
        <v>313</v>
      </c>
      <c r="C151" s="74">
        <v>309.27999999999997</v>
      </c>
      <c r="D151" s="19" t="s">
        <v>100</v>
      </c>
      <c r="E151" s="20" t="s">
        <v>106</v>
      </c>
      <c r="F151" s="20" t="s">
        <v>106</v>
      </c>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row>
    <row r="152" spans="1:29" ht="51" x14ac:dyDescent="0.25">
      <c r="A152" s="32" t="s">
        <v>718</v>
      </c>
      <c r="B152" s="6" t="s">
        <v>717</v>
      </c>
      <c r="C152" s="74">
        <v>200</v>
      </c>
      <c r="D152" s="19" t="s">
        <v>100</v>
      </c>
      <c r="E152" s="20" t="s">
        <v>216</v>
      </c>
      <c r="F152" s="20" t="s">
        <v>216</v>
      </c>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row>
    <row r="153" spans="1:29" ht="51" x14ac:dyDescent="0.25">
      <c r="A153" s="32" t="s">
        <v>731</v>
      </c>
      <c r="B153" s="6" t="s">
        <v>717</v>
      </c>
      <c r="C153" s="74">
        <v>300</v>
      </c>
      <c r="D153" s="19" t="s">
        <v>100</v>
      </c>
      <c r="E153" s="20" t="s">
        <v>216</v>
      </c>
      <c r="F153" s="20" t="s">
        <v>216</v>
      </c>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row>
    <row r="154" spans="1:29" x14ac:dyDescent="0.25">
      <c r="A154" s="13" t="s">
        <v>393</v>
      </c>
      <c r="B154" s="69"/>
      <c r="C154" s="3"/>
      <c r="D154" s="5"/>
      <c r="E154" s="5"/>
      <c r="F154" s="5"/>
      <c r="G154" s="1"/>
      <c r="H154" s="1"/>
      <c r="I154" s="1"/>
      <c r="J154" s="1"/>
      <c r="K154" s="1"/>
      <c r="L154" s="1"/>
      <c r="M154" s="1"/>
      <c r="N154" s="1"/>
      <c r="O154" s="1"/>
      <c r="P154" s="1"/>
      <c r="Q154" s="1"/>
      <c r="R154" s="1"/>
      <c r="S154" s="1"/>
      <c r="T154" s="1"/>
      <c r="U154" s="1"/>
      <c r="V154" s="1"/>
      <c r="W154" s="1"/>
      <c r="X154" s="1"/>
      <c r="Y154" s="1"/>
      <c r="Z154" s="1"/>
      <c r="AA154" s="1"/>
      <c r="AB154" s="1"/>
    </row>
    <row r="155" spans="1:29" ht="25.5" x14ac:dyDescent="0.25">
      <c r="A155" s="14" t="s">
        <v>394</v>
      </c>
      <c r="B155" s="49" t="s">
        <v>395</v>
      </c>
      <c r="C155" s="3">
        <v>1500</v>
      </c>
      <c r="D155" s="5" t="s">
        <v>100</v>
      </c>
      <c r="E155" s="5" t="s">
        <v>167</v>
      </c>
      <c r="F155" s="5" t="s">
        <v>141</v>
      </c>
      <c r="G155" s="1"/>
      <c r="H155" s="1"/>
      <c r="I155" s="1"/>
      <c r="J155" s="1"/>
      <c r="K155" s="1"/>
      <c r="L155" s="1"/>
      <c r="M155" s="1"/>
      <c r="N155" s="1"/>
      <c r="O155" s="1"/>
      <c r="P155" s="1"/>
      <c r="Q155" s="1"/>
      <c r="R155" s="1"/>
      <c r="S155" s="1"/>
      <c r="T155" s="1"/>
      <c r="U155" s="1"/>
      <c r="V155" s="1"/>
      <c r="W155" s="1"/>
      <c r="X155" s="1"/>
      <c r="Y155" s="1"/>
      <c r="Z155" s="1"/>
      <c r="AA155" s="1"/>
      <c r="AB155" s="1"/>
    </row>
    <row r="156" spans="1:29" ht="25.5" x14ac:dyDescent="0.25">
      <c r="A156" s="14" t="s">
        <v>702</v>
      </c>
      <c r="B156" s="49" t="s">
        <v>703</v>
      </c>
      <c r="C156" s="3">
        <v>1500</v>
      </c>
      <c r="D156" s="5" t="s">
        <v>100</v>
      </c>
      <c r="E156" s="5" t="s">
        <v>126</v>
      </c>
      <c r="F156" s="5" t="s">
        <v>126</v>
      </c>
      <c r="G156" s="1"/>
      <c r="H156" s="1"/>
      <c r="I156" s="1"/>
      <c r="J156" s="1"/>
      <c r="K156" s="1"/>
      <c r="L156" s="1"/>
      <c r="M156" s="1"/>
      <c r="N156" s="1"/>
      <c r="O156" s="1"/>
      <c r="P156" s="1"/>
      <c r="Q156" s="1"/>
      <c r="R156" s="1"/>
      <c r="S156" s="1"/>
      <c r="T156" s="1"/>
      <c r="U156" s="1"/>
      <c r="V156" s="1"/>
      <c r="W156" s="1"/>
      <c r="X156" s="1"/>
      <c r="Y156" s="1"/>
      <c r="Z156" s="1"/>
      <c r="AA156" s="1"/>
      <c r="AB156" s="1"/>
    </row>
    <row r="157" spans="1:29" ht="51" x14ac:dyDescent="0.25">
      <c r="A157" s="13" t="s">
        <v>16</v>
      </c>
      <c r="B157" s="69" t="s">
        <v>17</v>
      </c>
      <c r="C157" s="3"/>
      <c r="D157" s="5"/>
      <c r="E157" s="69"/>
      <c r="F157" s="69"/>
      <c r="G157" s="1"/>
      <c r="H157" s="1"/>
      <c r="I157" s="1"/>
      <c r="J157" s="1"/>
      <c r="K157" s="1"/>
      <c r="L157" s="1"/>
      <c r="M157" s="1"/>
      <c r="N157" s="1"/>
      <c r="O157" s="1"/>
      <c r="P157" s="1"/>
      <c r="Q157" s="1"/>
      <c r="R157" s="1"/>
      <c r="S157" s="1"/>
      <c r="T157" s="1"/>
      <c r="U157" s="1"/>
      <c r="V157" s="1"/>
      <c r="W157" s="1"/>
      <c r="X157" s="1"/>
      <c r="Y157" s="1"/>
      <c r="Z157" s="1"/>
      <c r="AA157" s="1"/>
      <c r="AB157" s="1"/>
    </row>
    <row r="158" spans="1:29" ht="25.5" x14ac:dyDescent="0.25">
      <c r="A158" s="14" t="s">
        <v>297</v>
      </c>
      <c r="B158" s="69" t="s">
        <v>298</v>
      </c>
      <c r="C158" s="3">
        <f>5000+54500</f>
        <v>59500</v>
      </c>
      <c r="D158" s="5" t="s">
        <v>100</v>
      </c>
      <c r="E158" s="69" t="s">
        <v>106</v>
      </c>
      <c r="F158" s="69" t="s">
        <v>102</v>
      </c>
      <c r="G158" s="1"/>
      <c r="H158" s="1"/>
      <c r="I158" s="1"/>
      <c r="J158" s="1"/>
      <c r="K158" s="1"/>
      <c r="L158" s="1"/>
      <c r="M158" s="1"/>
      <c r="N158" s="1"/>
      <c r="O158" s="1"/>
      <c r="P158" s="1"/>
      <c r="Q158" s="1"/>
      <c r="R158" s="1"/>
      <c r="S158" s="1"/>
      <c r="T158" s="1"/>
      <c r="U158" s="1"/>
      <c r="V158" s="1"/>
      <c r="W158" s="1"/>
      <c r="X158" s="1"/>
      <c r="Y158" s="1"/>
      <c r="Z158" s="1"/>
      <c r="AA158" s="1"/>
      <c r="AB158" s="1"/>
    </row>
    <row r="159" spans="1:29" ht="38.25" x14ac:dyDescent="0.25">
      <c r="A159" s="13" t="s">
        <v>47</v>
      </c>
      <c r="B159" s="69" t="s">
        <v>48</v>
      </c>
      <c r="C159" s="3"/>
      <c r="D159" s="5"/>
      <c r="E159" s="5"/>
      <c r="F159" s="5"/>
      <c r="G159" s="1"/>
      <c r="H159" s="1"/>
      <c r="I159" s="1"/>
      <c r="J159" s="1"/>
      <c r="K159" s="1"/>
      <c r="L159" s="1"/>
      <c r="M159" s="1"/>
      <c r="N159" s="1"/>
      <c r="O159" s="1"/>
      <c r="P159" s="1"/>
      <c r="Q159" s="1"/>
      <c r="R159" s="1"/>
      <c r="S159" s="1"/>
      <c r="T159" s="1"/>
      <c r="U159" s="1"/>
      <c r="V159" s="1"/>
      <c r="W159" s="1"/>
      <c r="X159" s="1"/>
      <c r="Y159" s="1"/>
      <c r="Z159" s="1"/>
      <c r="AA159" s="1"/>
      <c r="AB159" s="1"/>
    </row>
    <row r="160" spans="1:29" ht="38.25" x14ac:dyDescent="0.25">
      <c r="A160" s="14" t="s">
        <v>50</v>
      </c>
      <c r="B160" s="69" t="s">
        <v>49</v>
      </c>
      <c r="C160" s="3">
        <v>90000</v>
      </c>
      <c r="D160" s="5" t="s">
        <v>332</v>
      </c>
      <c r="E160" s="5" t="s">
        <v>102</v>
      </c>
      <c r="F160" s="5" t="s">
        <v>106</v>
      </c>
      <c r="G160" s="1"/>
      <c r="H160" s="1"/>
      <c r="I160" s="1"/>
      <c r="J160" s="1"/>
      <c r="K160" s="1"/>
      <c r="L160" s="1"/>
      <c r="M160" s="1"/>
      <c r="N160" s="1"/>
      <c r="O160" s="1"/>
      <c r="P160" s="1"/>
      <c r="Q160" s="1"/>
      <c r="R160" s="1"/>
      <c r="S160" s="1"/>
      <c r="T160" s="1"/>
      <c r="U160" s="1"/>
      <c r="V160" s="1"/>
      <c r="W160" s="1"/>
      <c r="X160" s="1"/>
      <c r="Y160" s="1"/>
      <c r="Z160" s="1"/>
      <c r="AA160" s="1"/>
      <c r="AB160" s="1"/>
    </row>
    <row r="161" spans="1:28" s="16" customFormat="1" ht="51" x14ac:dyDescent="0.25">
      <c r="A161" s="13" t="s">
        <v>360</v>
      </c>
      <c r="B161" s="69" t="s">
        <v>359</v>
      </c>
      <c r="C161" s="3"/>
      <c r="D161" s="67"/>
      <c r="E161" s="67"/>
      <c r="F161" s="67"/>
      <c r="G161" s="8"/>
      <c r="H161" s="8"/>
      <c r="I161" s="8"/>
      <c r="J161" s="8"/>
      <c r="K161" s="8"/>
      <c r="L161" s="8"/>
      <c r="M161" s="8"/>
      <c r="N161" s="8"/>
      <c r="O161" s="8"/>
      <c r="P161" s="8"/>
      <c r="Q161" s="8"/>
      <c r="R161" s="8"/>
      <c r="S161" s="8"/>
      <c r="T161" s="8"/>
      <c r="U161" s="8"/>
      <c r="V161" s="8"/>
      <c r="W161" s="8"/>
      <c r="X161" s="8"/>
      <c r="Y161" s="8"/>
      <c r="Z161" s="8"/>
      <c r="AA161" s="8"/>
      <c r="AB161" s="8"/>
    </row>
    <row r="162" spans="1:28" ht="25.5" x14ac:dyDescent="0.25">
      <c r="A162" s="14" t="s">
        <v>362</v>
      </c>
      <c r="B162" s="69" t="s">
        <v>361</v>
      </c>
      <c r="C162" s="3">
        <v>40000</v>
      </c>
      <c r="D162" s="5" t="s">
        <v>100</v>
      </c>
      <c r="E162" s="5" t="s">
        <v>106</v>
      </c>
      <c r="F162" s="5" t="s">
        <v>167</v>
      </c>
      <c r="G162" s="1"/>
      <c r="H162" s="1"/>
      <c r="I162" s="1"/>
      <c r="J162" s="1"/>
      <c r="K162" s="1"/>
      <c r="L162" s="1"/>
      <c r="M162" s="1"/>
      <c r="N162" s="1"/>
      <c r="O162" s="1"/>
      <c r="P162" s="1"/>
      <c r="Q162" s="1"/>
      <c r="R162" s="1"/>
      <c r="S162" s="1"/>
      <c r="T162" s="1"/>
      <c r="U162" s="1"/>
      <c r="V162" s="1"/>
      <c r="W162" s="1"/>
      <c r="X162" s="1"/>
      <c r="Y162" s="1"/>
      <c r="Z162" s="1"/>
      <c r="AA162" s="1"/>
      <c r="AB162" s="1"/>
    </row>
    <row r="163" spans="1:28" ht="25.5" x14ac:dyDescent="0.25">
      <c r="A163" s="14" t="s">
        <v>363</v>
      </c>
      <c r="B163" s="69" t="s">
        <v>361</v>
      </c>
      <c r="C163" s="3">
        <v>2250</v>
      </c>
      <c r="D163" s="5" t="s">
        <v>100</v>
      </c>
      <c r="E163" s="5" t="s">
        <v>106</v>
      </c>
      <c r="F163" s="5" t="s">
        <v>167</v>
      </c>
      <c r="G163" s="1"/>
      <c r="H163" s="1"/>
      <c r="I163" s="1"/>
      <c r="J163" s="1"/>
      <c r="K163" s="1"/>
      <c r="L163" s="1"/>
      <c r="M163" s="1"/>
      <c r="N163" s="1"/>
      <c r="O163" s="1"/>
      <c r="P163" s="1"/>
      <c r="Q163" s="1"/>
      <c r="R163" s="1"/>
      <c r="S163" s="1"/>
      <c r="T163" s="1"/>
      <c r="U163" s="1"/>
      <c r="V163" s="1"/>
      <c r="W163" s="1"/>
      <c r="X163" s="1"/>
      <c r="Y163" s="1"/>
      <c r="Z163" s="1"/>
      <c r="AA163" s="1"/>
      <c r="AB163" s="1"/>
    </row>
    <row r="164" spans="1:28" ht="63.75" x14ac:dyDescent="0.25">
      <c r="A164" s="14" t="s">
        <v>366</v>
      </c>
      <c r="B164" s="69" t="s">
        <v>367</v>
      </c>
      <c r="C164" s="3">
        <v>1000</v>
      </c>
      <c r="D164" s="5" t="s">
        <v>100</v>
      </c>
      <c r="E164" s="5" t="s">
        <v>167</v>
      </c>
      <c r="F164" s="5" t="s">
        <v>167</v>
      </c>
      <c r="G164" s="1"/>
      <c r="H164" s="1"/>
      <c r="I164" s="1"/>
      <c r="J164" s="1"/>
      <c r="K164" s="1"/>
      <c r="L164" s="1"/>
      <c r="M164" s="1"/>
      <c r="N164" s="1"/>
      <c r="O164" s="1"/>
      <c r="P164" s="1"/>
      <c r="Q164" s="1"/>
      <c r="R164" s="1"/>
      <c r="S164" s="1"/>
      <c r="T164" s="1"/>
      <c r="U164" s="1"/>
      <c r="V164" s="1"/>
      <c r="W164" s="1"/>
      <c r="X164" s="1"/>
      <c r="Y164" s="1"/>
      <c r="Z164" s="1"/>
      <c r="AA164" s="1"/>
      <c r="AB164" s="1"/>
    </row>
    <row r="165" spans="1:28" s="10" customFormat="1" ht="51" x14ac:dyDescent="0.25">
      <c r="A165" s="24" t="s">
        <v>368</v>
      </c>
      <c r="B165" s="6" t="s">
        <v>369</v>
      </c>
      <c r="C165" s="11">
        <v>1500</v>
      </c>
      <c r="D165" s="15" t="s">
        <v>100</v>
      </c>
      <c r="E165" s="15" t="s">
        <v>167</v>
      </c>
      <c r="F165" s="15" t="s">
        <v>167</v>
      </c>
      <c r="G165" s="9"/>
      <c r="H165" s="9"/>
      <c r="I165" s="9"/>
      <c r="J165" s="9"/>
      <c r="K165" s="9"/>
      <c r="L165" s="9"/>
      <c r="M165" s="9"/>
      <c r="N165" s="9"/>
      <c r="O165" s="9"/>
      <c r="P165" s="9"/>
      <c r="Q165" s="9"/>
      <c r="R165" s="9"/>
      <c r="S165" s="9"/>
      <c r="T165" s="9"/>
      <c r="U165" s="9"/>
      <c r="V165" s="9"/>
      <c r="W165" s="9"/>
      <c r="X165" s="9"/>
      <c r="Y165" s="9"/>
      <c r="Z165" s="9"/>
      <c r="AA165" s="9"/>
    </row>
    <row r="166" spans="1:28" s="1" customFormat="1" ht="114.75" x14ac:dyDescent="0.25">
      <c r="A166" s="13" t="s">
        <v>408</v>
      </c>
      <c r="B166" s="69" t="s">
        <v>18</v>
      </c>
      <c r="C166" s="3"/>
      <c r="D166" s="5"/>
      <c r="E166" s="69"/>
      <c r="F166" s="69"/>
    </row>
    <row r="167" spans="1:28" s="1" customFormat="1" ht="51" x14ac:dyDescent="0.25">
      <c r="A167" s="14" t="s">
        <v>660</v>
      </c>
      <c r="B167" s="69" t="s">
        <v>105</v>
      </c>
      <c r="C167" s="3">
        <v>3000</v>
      </c>
      <c r="D167" s="5" t="s">
        <v>100</v>
      </c>
      <c r="E167" s="69" t="s">
        <v>103</v>
      </c>
      <c r="F167" s="69" t="s">
        <v>103</v>
      </c>
    </row>
    <row r="168" spans="1:28" s="1" customFormat="1" ht="51" x14ac:dyDescent="0.25">
      <c r="A168" s="14" t="s">
        <v>397</v>
      </c>
      <c r="B168" s="69" t="s">
        <v>110</v>
      </c>
      <c r="C168" s="3">
        <v>3571.43</v>
      </c>
      <c r="D168" s="5" t="s">
        <v>100</v>
      </c>
      <c r="E168" s="69" t="s">
        <v>106</v>
      </c>
      <c r="F168" s="69" t="s">
        <v>106</v>
      </c>
    </row>
    <row r="169" spans="1:28" s="1" customFormat="1" ht="63.75" x14ac:dyDescent="0.25">
      <c r="A169" s="14" t="s">
        <v>327</v>
      </c>
      <c r="B169" s="69" t="s">
        <v>326</v>
      </c>
      <c r="C169" s="3">
        <v>1800</v>
      </c>
      <c r="D169" s="5" t="s">
        <v>100</v>
      </c>
      <c r="E169" s="69" t="s">
        <v>304</v>
      </c>
      <c r="F169" s="69" t="s">
        <v>106</v>
      </c>
    </row>
    <row r="170" spans="1:28" s="1" customFormat="1" ht="25.5" x14ac:dyDescent="0.25">
      <c r="A170" s="14" t="s">
        <v>335</v>
      </c>
      <c r="B170" s="69" t="s">
        <v>86</v>
      </c>
      <c r="C170" s="3">
        <v>5700</v>
      </c>
      <c r="D170" s="5" t="s">
        <v>100</v>
      </c>
      <c r="E170" s="69" t="s">
        <v>106</v>
      </c>
      <c r="F170" s="69" t="s">
        <v>106</v>
      </c>
    </row>
    <row r="171" spans="1:28" s="1" customFormat="1" ht="25.5" x14ac:dyDescent="0.25">
      <c r="A171" s="14" t="s">
        <v>410</v>
      </c>
      <c r="B171" s="69" t="s">
        <v>86</v>
      </c>
      <c r="C171" s="75">
        <v>14310</v>
      </c>
      <c r="D171" s="5" t="s">
        <v>100</v>
      </c>
      <c r="E171" s="69" t="s">
        <v>167</v>
      </c>
      <c r="F171" s="69" t="s">
        <v>141</v>
      </c>
    </row>
    <row r="172" spans="1:28" s="1" customFormat="1" ht="25.5" x14ac:dyDescent="0.25">
      <c r="A172" s="14" t="s">
        <v>725</v>
      </c>
      <c r="B172" s="69" t="s">
        <v>86</v>
      </c>
      <c r="C172" s="75">
        <v>5500</v>
      </c>
      <c r="D172" s="5" t="s">
        <v>100</v>
      </c>
      <c r="E172" s="69" t="s">
        <v>126</v>
      </c>
      <c r="F172" s="69" t="s">
        <v>126</v>
      </c>
    </row>
    <row r="173" spans="1:28" s="1" customFormat="1" ht="38.25" x14ac:dyDescent="0.25">
      <c r="A173" s="14" t="s">
        <v>400</v>
      </c>
      <c r="B173" s="69" t="s">
        <v>110</v>
      </c>
      <c r="C173" s="3">
        <v>4250</v>
      </c>
      <c r="D173" s="5" t="s">
        <v>100</v>
      </c>
      <c r="E173" s="69" t="s">
        <v>167</v>
      </c>
      <c r="F173" s="69" t="s">
        <v>141</v>
      </c>
    </row>
    <row r="174" spans="1:28" s="1" customFormat="1" ht="25.5" x14ac:dyDescent="0.25">
      <c r="A174" s="14" t="s">
        <v>612</v>
      </c>
      <c r="B174" s="69" t="s">
        <v>326</v>
      </c>
      <c r="C174" s="75">
        <v>809</v>
      </c>
      <c r="D174" s="5" t="s">
        <v>100</v>
      </c>
      <c r="E174" s="69" t="s">
        <v>223</v>
      </c>
      <c r="F174" s="69" t="s">
        <v>223</v>
      </c>
    </row>
    <row r="175" spans="1:28" ht="51" x14ac:dyDescent="0.25">
      <c r="A175" s="13" t="s">
        <v>810</v>
      </c>
      <c r="B175" s="69"/>
      <c r="C175" s="3"/>
      <c r="D175" s="48"/>
      <c r="E175" s="69"/>
      <c r="F175" s="69"/>
    </row>
    <row r="176" spans="1:28" ht="25.5" x14ac:dyDescent="0.25">
      <c r="A176" s="14" t="s">
        <v>464</v>
      </c>
      <c r="B176" s="69" t="s">
        <v>323</v>
      </c>
      <c r="C176" s="3">
        <v>19200</v>
      </c>
      <c r="D176" s="5" t="s">
        <v>100</v>
      </c>
      <c r="E176" s="69" t="s">
        <v>106</v>
      </c>
      <c r="F176" s="69" t="s">
        <v>106</v>
      </c>
    </row>
    <row r="177" spans="1:6" ht="38.25" x14ac:dyDescent="0.25">
      <c r="A177" s="14" t="s">
        <v>320</v>
      </c>
      <c r="B177" s="69" t="s">
        <v>316</v>
      </c>
      <c r="C177" s="3">
        <f>1320*4.7792</f>
        <v>6308.5440000000008</v>
      </c>
      <c r="D177" s="5" t="s">
        <v>100</v>
      </c>
      <c r="E177" s="69" t="s">
        <v>106</v>
      </c>
      <c r="F177" s="69" t="s">
        <v>106</v>
      </c>
    </row>
    <row r="178" spans="1:6" ht="51" x14ac:dyDescent="0.25">
      <c r="A178" s="14" t="s">
        <v>387</v>
      </c>
      <c r="B178" s="69" t="s">
        <v>321</v>
      </c>
      <c r="C178" s="3">
        <v>837</v>
      </c>
      <c r="D178" s="5" t="s">
        <v>100</v>
      </c>
      <c r="E178" s="69" t="s">
        <v>106</v>
      </c>
      <c r="F178" s="69" t="s">
        <v>167</v>
      </c>
    </row>
    <row r="179" spans="1:6" ht="38.25" x14ac:dyDescent="0.25">
      <c r="A179" s="14" t="s">
        <v>322</v>
      </c>
      <c r="B179" s="69" t="s">
        <v>353</v>
      </c>
      <c r="C179" s="3">
        <f>3116+2389</f>
        <v>5505</v>
      </c>
      <c r="D179" s="5" t="s">
        <v>100</v>
      </c>
      <c r="E179" s="69" t="s">
        <v>106</v>
      </c>
      <c r="F179" s="69" t="s">
        <v>167</v>
      </c>
    </row>
    <row r="180" spans="1:6" ht="38.25" x14ac:dyDescent="0.25">
      <c r="A180" s="14" t="s">
        <v>370</v>
      </c>
      <c r="B180" s="69" t="s">
        <v>371</v>
      </c>
      <c r="C180" s="3">
        <v>5000</v>
      </c>
      <c r="D180" s="5" t="s">
        <v>100</v>
      </c>
      <c r="E180" s="69" t="s">
        <v>106</v>
      </c>
      <c r="F180" s="69" t="s">
        <v>167</v>
      </c>
    </row>
    <row r="181" spans="1:6" ht="25.5" x14ac:dyDescent="0.25">
      <c r="A181" s="14" t="s">
        <v>415</v>
      </c>
      <c r="B181" s="69" t="s">
        <v>413</v>
      </c>
      <c r="C181" s="3">
        <v>420</v>
      </c>
      <c r="D181" s="5" t="s">
        <v>100</v>
      </c>
      <c r="E181" s="69" t="s">
        <v>167</v>
      </c>
      <c r="F181" s="69" t="s">
        <v>141</v>
      </c>
    </row>
    <row r="182" spans="1:6" ht="25.5" x14ac:dyDescent="0.25">
      <c r="A182" s="22" t="s">
        <v>418</v>
      </c>
      <c r="B182" s="69" t="s">
        <v>87</v>
      </c>
      <c r="C182" s="3">
        <v>750</v>
      </c>
      <c r="D182" s="5" t="s">
        <v>100</v>
      </c>
      <c r="E182" s="69" t="s">
        <v>141</v>
      </c>
      <c r="F182" s="69" t="s">
        <v>141</v>
      </c>
    </row>
    <row r="183" spans="1:6" ht="38.25" x14ac:dyDescent="0.25">
      <c r="A183" s="22" t="s">
        <v>462</v>
      </c>
      <c r="B183" s="69" t="s">
        <v>371</v>
      </c>
      <c r="C183" s="3">
        <v>420</v>
      </c>
      <c r="D183" s="5" t="s">
        <v>100</v>
      </c>
      <c r="E183" s="69" t="s">
        <v>141</v>
      </c>
      <c r="F183" s="69" t="s">
        <v>141</v>
      </c>
    </row>
    <row r="184" spans="1:6" ht="38.25" x14ac:dyDescent="0.25">
      <c r="A184" s="22" t="s">
        <v>437</v>
      </c>
      <c r="B184" s="69" t="s">
        <v>353</v>
      </c>
      <c r="C184" s="3">
        <v>2000</v>
      </c>
      <c r="D184" s="5" t="s">
        <v>100</v>
      </c>
      <c r="E184" s="69" t="s">
        <v>141</v>
      </c>
      <c r="F184" s="69" t="s">
        <v>141</v>
      </c>
    </row>
    <row r="185" spans="1:6" ht="38.25" x14ac:dyDescent="0.25">
      <c r="A185" s="22" t="s">
        <v>490</v>
      </c>
      <c r="B185" s="69" t="s">
        <v>491</v>
      </c>
      <c r="C185" s="3">
        <v>50</v>
      </c>
      <c r="D185" s="5" t="s">
        <v>100</v>
      </c>
      <c r="E185" s="69" t="s">
        <v>142</v>
      </c>
      <c r="F185" s="69" t="s">
        <v>142</v>
      </c>
    </row>
    <row r="186" spans="1:6" ht="51" x14ac:dyDescent="0.25">
      <c r="A186" s="22" t="s">
        <v>530</v>
      </c>
      <c r="B186" s="69" t="s">
        <v>531</v>
      </c>
      <c r="C186" s="3">
        <v>100</v>
      </c>
      <c r="D186" s="5" t="s">
        <v>100</v>
      </c>
      <c r="E186" s="69" t="s">
        <v>142</v>
      </c>
      <c r="F186" s="69" t="s">
        <v>142</v>
      </c>
    </row>
    <row r="187" spans="1:6" ht="38.25" x14ac:dyDescent="0.25">
      <c r="A187" s="22" t="s">
        <v>577</v>
      </c>
      <c r="B187" s="69" t="s">
        <v>491</v>
      </c>
      <c r="C187" s="3">
        <v>170</v>
      </c>
      <c r="D187" s="5" t="s">
        <v>100</v>
      </c>
      <c r="E187" s="69" t="s">
        <v>152</v>
      </c>
      <c r="F187" s="69" t="s">
        <v>223</v>
      </c>
    </row>
    <row r="188" spans="1:6" ht="38.25" x14ac:dyDescent="0.25">
      <c r="A188" s="22" t="s">
        <v>585</v>
      </c>
      <c r="B188" s="69" t="s">
        <v>491</v>
      </c>
      <c r="C188" s="3">
        <v>300</v>
      </c>
      <c r="D188" s="5" t="s">
        <v>100</v>
      </c>
      <c r="E188" s="69" t="s">
        <v>152</v>
      </c>
      <c r="F188" s="69" t="s">
        <v>223</v>
      </c>
    </row>
    <row r="189" spans="1:6" ht="38.25" x14ac:dyDescent="0.25">
      <c r="A189" s="22" t="s">
        <v>712</v>
      </c>
      <c r="B189" s="69" t="s">
        <v>491</v>
      </c>
      <c r="C189" s="3">
        <v>500</v>
      </c>
      <c r="D189" s="5" t="s">
        <v>100</v>
      </c>
      <c r="E189" s="69" t="s">
        <v>126</v>
      </c>
      <c r="F189" s="69" t="s">
        <v>126</v>
      </c>
    </row>
    <row r="190" spans="1:6" ht="51" x14ac:dyDescent="0.25">
      <c r="A190" s="22" t="s">
        <v>530</v>
      </c>
      <c r="B190" s="69" t="s">
        <v>531</v>
      </c>
      <c r="C190" s="3">
        <v>100</v>
      </c>
      <c r="D190" s="5" t="s">
        <v>100</v>
      </c>
      <c r="E190" s="69" t="s">
        <v>216</v>
      </c>
      <c r="F190" s="69" t="s">
        <v>216</v>
      </c>
    </row>
    <row r="191" spans="1:6" ht="38.25" x14ac:dyDescent="0.25">
      <c r="A191" s="22" t="s">
        <v>755</v>
      </c>
      <c r="B191" s="69" t="s">
        <v>491</v>
      </c>
      <c r="C191" s="3">
        <v>23</v>
      </c>
      <c r="D191" s="5" t="s">
        <v>100</v>
      </c>
      <c r="E191" s="69" t="s">
        <v>230</v>
      </c>
      <c r="F191" s="69" t="s">
        <v>230</v>
      </c>
    </row>
    <row r="192" spans="1:6" ht="51" x14ac:dyDescent="0.25">
      <c r="A192" s="22" t="s">
        <v>757</v>
      </c>
      <c r="B192" s="69" t="s">
        <v>531</v>
      </c>
      <c r="C192" s="3">
        <v>130</v>
      </c>
      <c r="D192" s="5" t="s">
        <v>100</v>
      </c>
      <c r="E192" s="69" t="s">
        <v>756</v>
      </c>
      <c r="F192" s="69" t="s">
        <v>756</v>
      </c>
    </row>
    <row r="193" spans="1:6" ht="51" x14ac:dyDescent="0.25">
      <c r="A193" s="22" t="s">
        <v>771</v>
      </c>
      <c r="B193" s="69" t="s">
        <v>531</v>
      </c>
      <c r="C193" s="3">
        <v>2000</v>
      </c>
      <c r="D193" s="5" t="s">
        <v>100</v>
      </c>
      <c r="E193" s="69" t="s">
        <v>230</v>
      </c>
      <c r="F193" s="69" t="s">
        <v>230</v>
      </c>
    </row>
    <row r="194" spans="1:6" ht="51" x14ac:dyDescent="0.25">
      <c r="A194" s="22" t="s">
        <v>777</v>
      </c>
      <c r="B194" s="6" t="s">
        <v>772</v>
      </c>
      <c r="C194" s="3">
        <v>650</v>
      </c>
      <c r="D194" s="5" t="s">
        <v>100</v>
      </c>
      <c r="E194" s="69" t="s">
        <v>230</v>
      </c>
      <c r="F194" s="69" t="s">
        <v>230</v>
      </c>
    </row>
    <row r="195" spans="1:6" x14ac:dyDescent="0.25">
      <c r="A195" s="13" t="s">
        <v>19</v>
      </c>
      <c r="B195" s="6"/>
      <c r="C195" s="3"/>
      <c r="D195" s="5"/>
      <c r="E195" s="69"/>
      <c r="F195" s="69"/>
    </row>
    <row r="196" spans="1:6" ht="51" x14ac:dyDescent="0.25">
      <c r="A196" s="14" t="s">
        <v>419</v>
      </c>
      <c r="B196" s="6" t="s">
        <v>396</v>
      </c>
      <c r="C196" s="3">
        <v>10000</v>
      </c>
      <c r="D196" s="5" t="s">
        <v>100</v>
      </c>
      <c r="E196" s="69" t="s">
        <v>167</v>
      </c>
      <c r="F196" s="69" t="s">
        <v>141</v>
      </c>
    </row>
    <row r="197" spans="1:6" x14ac:dyDescent="0.25">
      <c r="A197" s="14" t="s">
        <v>440</v>
      </c>
      <c r="B197" s="6" t="s">
        <v>441</v>
      </c>
      <c r="C197" s="3">
        <v>840</v>
      </c>
      <c r="D197" s="5" t="s">
        <v>442</v>
      </c>
      <c r="E197" s="69" t="s">
        <v>141</v>
      </c>
      <c r="F197" s="69" t="s">
        <v>141</v>
      </c>
    </row>
    <row r="198" spans="1:6" ht="25.5" x14ac:dyDescent="0.25">
      <c r="A198" s="14" t="s">
        <v>587</v>
      </c>
      <c r="B198" s="6" t="s">
        <v>586</v>
      </c>
      <c r="C198" s="3">
        <v>120</v>
      </c>
      <c r="D198" s="5" t="s">
        <v>442</v>
      </c>
      <c r="E198" s="69" t="s">
        <v>152</v>
      </c>
      <c r="F198" s="69" t="s">
        <v>152</v>
      </c>
    </row>
    <row r="199" spans="1:6" ht="38.25" x14ac:dyDescent="0.25">
      <c r="A199" s="13" t="s">
        <v>296</v>
      </c>
      <c r="B199" s="69" t="s">
        <v>20</v>
      </c>
      <c r="C199" s="3"/>
      <c r="D199" s="5"/>
      <c r="E199" s="69"/>
      <c r="F199" s="69"/>
    </row>
    <row r="200" spans="1:6" ht="25.5" x14ac:dyDescent="0.25">
      <c r="A200" s="14" t="s">
        <v>310</v>
      </c>
      <c r="B200" s="69" t="s">
        <v>311</v>
      </c>
      <c r="C200" s="3">
        <v>5000</v>
      </c>
      <c r="D200" s="5" t="s">
        <v>100</v>
      </c>
      <c r="E200" s="69" t="s">
        <v>106</v>
      </c>
      <c r="F200" s="69" t="s">
        <v>106</v>
      </c>
    </row>
    <row r="201" spans="1:6" ht="25.5" x14ac:dyDescent="0.25">
      <c r="A201" s="14" t="s">
        <v>294</v>
      </c>
      <c r="B201" s="69" t="s">
        <v>21</v>
      </c>
      <c r="C201" s="3">
        <v>5070</v>
      </c>
      <c r="D201" s="5" t="s">
        <v>100</v>
      </c>
      <c r="E201" s="69" t="s">
        <v>295</v>
      </c>
      <c r="F201" s="69" t="s">
        <v>295</v>
      </c>
    </row>
    <row r="202" spans="1:6" ht="25.5" x14ac:dyDescent="0.25">
      <c r="A202" s="14" t="s">
        <v>352</v>
      </c>
      <c r="B202" s="20" t="s">
        <v>92</v>
      </c>
      <c r="C202" s="3">
        <v>8300</v>
      </c>
      <c r="D202" s="5" t="s">
        <v>100</v>
      </c>
      <c r="E202" s="69" t="s">
        <v>106</v>
      </c>
      <c r="F202" s="69" t="s">
        <v>167</v>
      </c>
    </row>
    <row r="203" spans="1:6" ht="25.5" x14ac:dyDescent="0.25">
      <c r="A203" s="13" t="s">
        <v>328</v>
      </c>
      <c r="B203" s="68" t="s">
        <v>81</v>
      </c>
      <c r="C203" s="3"/>
      <c r="D203" s="67"/>
      <c r="E203" s="68"/>
      <c r="F203" s="68"/>
    </row>
    <row r="204" spans="1:6" ht="51" x14ac:dyDescent="0.25">
      <c r="A204" s="14" t="s">
        <v>329</v>
      </c>
      <c r="B204" s="69" t="s">
        <v>330</v>
      </c>
      <c r="C204" s="3">
        <v>2000</v>
      </c>
      <c r="D204" s="5" t="s">
        <v>100</v>
      </c>
      <c r="E204" s="69" t="s">
        <v>106</v>
      </c>
      <c r="F204" s="69" t="s">
        <v>167</v>
      </c>
    </row>
    <row r="205" spans="1:6" ht="51" x14ac:dyDescent="0.25">
      <c r="A205" s="14" t="s">
        <v>695</v>
      </c>
      <c r="B205" s="69" t="s">
        <v>22</v>
      </c>
      <c r="C205" s="3">
        <v>4200</v>
      </c>
      <c r="D205" s="5" t="s">
        <v>100</v>
      </c>
      <c r="E205" s="69" t="s">
        <v>126</v>
      </c>
      <c r="F205" s="69" t="s">
        <v>216</v>
      </c>
    </row>
    <row r="206" spans="1:6" s="16" customFormat="1" ht="25.5" x14ac:dyDescent="0.25">
      <c r="A206" s="13" t="s">
        <v>341</v>
      </c>
      <c r="B206" s="68"/>
      <c r="C206" s="3"/>
      <c r="D206" s="71"/>
      <c r="E206" s="65"/>
      <c r="F206" s="68"/>
    </row>
    <row r="207" spans="1:6" ht="76.5" x14ac:dyDescent="0.25">
      <c r="A207" s="14" t="s">
        <v>457</v>
      </c>
      <c r="B207" s="69" t="s">
        <v>458</v>
      </c>
      <c r="C207" s="3">
        <v>23000</v>
      </c>
      <c r="D207" s="5" t="s">
        <v>100</v>
      </c>
      <c r="E207" s="69" t="s">
        <v>459</v>
      </c>
      <c r="F207" s="69" t="s">
        <v>142</v>
      </c>
    </row>
    <row r="208" spans="1:6" ht="25.5" x14ac:dyDescent="0.25">
      <c r="A208" s="14" t="s">
        <v>763</v>
      </c>
      <c r="B208" s="69" t="s">
        <v>715</v>
      </c>
      <c r="C208" s="3">
        <f>1800*2.14*4.85+80*4.28*4.85</f>
        <v>20342.839999999997</v>
      </c>
      <c r="D208" s="5" t="s">
        <v>716</v>
      </c>
      <c r="E208" s="69" t="s">
        <v>106</v>
      </c>
      <c r="F208" s="69" t="s">
        <v>102</v>
      </c>
    </row>
    <row r="209" spans="1:28" ht="25.5" x14ac:dyDescent="0.25">
      <c r="A209" s="14" t="s">
        <v>108</v>
      </c>
      <c r="B209" s="69" t="s">
        <v>109</v>
      </c>
      <c r="C209" s="3">
        <v>939</v>
      </c>
      <c r="D209" s="5" t="s">
        <v>100</v>
      </c>
      <c r="E209" s="69" t="s">
        <v>106</v>
      </c>
      <c r="F209" s="69" t="s">
        <v>106</v>
      </c>
    </row>
    <row r="210" spans="1:28" ht="25.5" x14ac:dyDescent="0.25">
      <c r="A210" s="14" t="s">
        <v>372</v>
      </c>
      <c r="B210" s="69" t="s">
        <v>373</v>
      </c>
      <c r="C210" s="3">
        <v>1100</v>
      </c>
      <c r="D210" s="5" t="s">
        <v>100</v>
      </c>
      <c r="E210" s="69" t="s">
        <v>106</v>
      </c>
      <c r="F210" s="69" t="s">
        <v>167</v>
      </c>
    </row>
    <row r="211" spans="1:28" ht="25.5" x14ac:dyDescent="0.25">
      <c r="A211" s="14" t="s">
        <v>423</v>
      </c>
      <c r="B211" s="69" t="s">
        <v>373</v>
      </c>
      <c r="C211" s="3">
        <v>60</v>
      </c>
      <c r="D211" s="5" t="s">
        <v>100</v>
      </c>
      <c r="E211" s="69" t="s">
        <v>141</v>
      </c>
      <c r="F211" s="69" t="s">
        <v>141</v>
      </c>
    </row>
    <row r="212" spans="1:28" ht="25.5" x14ac:dyDescent="0.25">
      <c r="A212" s="14" t="s">
        <v>424</v>
      </c>
      <c r="B212" s="69" t="s">
        <v>373</v>
      </c>
      <c r="C212" s="3">
        <v>94</v>
      </c>
      <c r="D212" s="5" t="s">
        <v>100</v>
      </c>
      <c r="E212" s="69" t="s">
        <v>141</v>
      </c>
      <c r="F212" s="69" t="s">
        <v>141</v>
      </c>
    </row>
    <row r="213" spans="1:28" ht="25.5" x14ac:dyDescent="0.25">
      <c r="A213" s="14" t="s">
        <v>762</v>
      </c>
      <c r="B213" s="69" t="s">
        <v>373</v>
      </c>
      <c r="C213" s="3">
        <v>62</v>
      </c>
      <c r="D213" s="5" t="s">
        <v>100</v>
      </c>
      <c r="E213" s="69" t="s">
        <v>230</v>
      </c>
      <c r="F213" s="69" t="s">
        <v>230</v>
      </c>
    </row>
    <row r="214" spans="1:28" ht="89.25" x14ac:dyDescent="0.25">
      <c r="A214" s="14" t="s">
        <v>602</v>
      </c>
      <c r="B214" s="69" t="s">
        <v>603</v>
      </c>
      <c r="C214" s="3">
        <v>70</v>
      </c>
      <c r="D214" s="5" t="s">
        <v>100</v>
      </c>
      <c r="E214" s="69" t="s">
        <v>223</v>
      </c>
      <c r="F214" s="69" t="s">
        <v>223</v>
      </c>
    </row>
    <row r="215" spans="1:28" ht="38.25" x14ac:dyDescent="0.25">
      <c r="A215" s="14" t="s">
        <v>658</v>
      </c>
      <c r="B215" s="69" t="s">
        <v>632</v>
      </c>
      <c r="C215" s="3">
        <v>4500</v>
      </c>
      <c r="D215" s="5" t="s">
        <v>100</v>
      </c>
      <c r="E215" s="69" t="s">
        <v>223</v>
      </c>
      <c r="F215" s="69" t="s">
        <v>223</v>
      </c>
    </row>
    <row r="216" spans="1:28" ht="25.5" x14ac:dyDescent="0.25">
      <c r="A216" s="14" t="s">
        <v>652</v>
      </c>
      <c r="B216" s="69" t="s">
        <v>373</v>
      </c>
      <c r="C216" s="3">
        <v>70</v>
      </c>
      <c r="D216" s="5" t="s">
        <v>100</v>
      </c>
      <c r="E216" s="69" t="s">
        <v>223</v>
      </c>
      <c r="F216" s="69" t="s">
        <v>223</v>
      </c>
    </row>
    <row r="217" spans="1:28" ht="51" x14ac:dyDescent="0.25">
      <c r="A217" s="14" t="s">
        <v>687</v>
      </c>
      <c r="B217" s="69" t="s">
        <v>688</v>
      </c>
      <c r="C217" s="3">
        <v>390</v>
      </c>
      <c r="D217" s="5" t="s">
        <v>100</v>
      </c>
      <c r="E217" s="69" t="s">
        <v>126</v>
      </c>
      <c r="F217" s="69" t="s">
        <v>126</v>
      </c>
    </row>
    <row r="218" spans="1:28" ht="38.25" x14ac:dyDescent="0.25">
      <c r="A218" s="14" t="s">
        <v>723</v>
      </c>
      <c r="B218" s="69" t="s">
        <v>632</v>
      </c>
      <c r="C218" s="3">
        <v>250</v>
      </c>
      <c r="D218" s="5" t="s">
        <v>100</v>
      </c>
      <c r="E218" s="69" t="s">
        <v>126</v>
      </c>
      <c r="F218" s="69" t="s">
        <v>216</v>
      </c>
    </row>
    <row r="219" spans="1:28" ht="25.5" x14ac:dyDescent="0.25">
      <c r="A219" s="14" t="s">
        <v>734</v>
      </c>
      <c r="B219" s="69" t="s">
        <v>205</v>
      </c>
      <c r="C219" s="3">
        <v>270</v>
      </c>
      <c r="D219" s="5" t="s">
        <v>100</v>
      </c>
      <c r="E219" s="69" t="s">
        <v>126</v>
      </c>
      <c r="F219" s="69" t="s">
        <v>735</v>
      </c>
    </row>
    <row r="220" spans="1:28" ht="25.5" x14ac:dyDescent="0.25">
      <c r="A220" s="14" t="s">
        <v>732</v>
      </c>
      <c r="B220" s="69" t="s">
        <v>733</v>
      </c>
      <c r="C220" s="3">
        <v>80</v>
      </c>
      <c r="D220" s="5" t="s">
        <v>100</v>
      </c>
      <c r="E220" s="69" t="s">
        <v>216</v>
      </c>
      <c r="F220" s="69" t="s">
        <v>216</v>
      </c>
    </row>
    <row r="221" spans="1:28" ht="38.25" x14ac:dyDescent="0.25">
      <c r="A221" s="14" t="s">
        <v>764</v>
      </c>
      <c r="B221" s="69" t="s">
        <v>632</v>
      </c>
      <c r="C221" s="3">
        <v>120</v>
      </c>
      <c r="D221" s="5" t="s">
        <v>100</v>
      </c>
      <c r="E221" s="69" t="s">
        <v>230</v>
      </c>
      <c r="F221" s="69" t="s">
        <v>230</v>
      </c>
    </row>
    <row r="222" spans="1:28" ht="51" x14ac:dyDescent="0.25">
      <c r="A222" s="14" t="s">
        <v>765</v>
      </c>
      <c r="B222" s="69" t="s">
        <v>766</v>
      </c>
      <c r="C222" s="3">
        <v>5200</v>
      </c>
      <c r="D222" s="5" t="s">
        <v>100</v>
      </c>
      <c r="E222" s="69" t="s">
        <v>230</v>
      </c>
      <c r="F222" s="69" t="s">
        <v>230</v>
      </c>
    </row>
    <row r="223" spans="1:28" x14ac:dyDescent="0.25">
      <c r="A223" s="13" t="s">
        <v>25</v>
      </c>
      <c r="B223" s="69"/>
      <c r="C223" s="3"/>
      <c r="D223" s="5"/>
      <c r="E223" s="69"/>
      <c r="F223" s="69"/>
      <c r="G223" s="1"/>
      <c r="H223" s="1"/>
      <c r="I223" s="1"/>
      <c r="J223" s="1"/>
      <c r="K223" s="1"/>
      <c r="L223" s="1"/>
      <c r="M223" s="1"/>
      <c r="N223" s="1"/>
      <c r="O223" s="1"/>
      <c r="P223" s="1"/>
      <c r="Q223" s="1"/>
      <c r="R223" s="1"/>
      <c r="S223" s="1"/>
      <c r="T223" s="1"/>
      <c r="U223" s="1"/>
      <c r="V223" s="1"/>
      <c r="W223" s="1"/>
      <c r="X223" s="1"/>
      <c r="Y223" s="1"/>
      <c r="Z223" s="1"/>
      <c r="AA223" s="1"/>
      <c r="AB223" s="1"/>
    </row>
    <row r="224" spans="1:28" ht="25.5" x14ac:dyDescent="0.25">
      <c r="A224" s="12" t="s">
        <v>116</v>
      </c>
      <c r="B224" s="69" t="s">
        <v>26</v>
      </c>
      <c r="C224" s="3">
        <v>48083</v>
      </c>
      <c r="D224" s="5" t="s">
        <v>100</v>
      </c>
      <c r="E224" s="104">
        <v>43800</v>
      </c>
      <c r="F224" s="104">
        <v>43800</v>
      </c>
      <c r="G224" s="1"/>
      <c r="H224" s="1"/>
      <c r="I224" s="1"/>
      <c r="J224" s="1"/>
      <c r="K224" s="1"/>
      <c r="L224" s="1"/>
      <c r="M224" s="1"/>
      <c r="N224" s="1"/>
      <c r="O224" s="1"/>
      <c r="P224" s="1"/>
      <c r="Q224" s="1"/>
      <c r="R224" s="1"/>
      <c r="S224" s="1"/>
      <c r="T224" s="1"/>
      <c r="U224" s="1"/>
      <c r="V224" s="1"/>
      <c r="W224" s="1"/>
      <c r="X224" s="1"/>
      <c r="Y224" s="1"/>
      <c r="Z224" s="1"/>
      <c r="AA224" s="1"/>
      <c r="AB224" s="1"/>
    </row>
    <row r="225" spans="1:127" ht="25.5" x14ac:dyDescent="0.25">
      <c r="A225" s="14" t="s">
        <v>107</v>
      </c>
      <c r="B225" s="69" t="s">
        <v>26</v>
      </c>
      <c r="C225" s="3">
        <v>2915</v>
      </c>
      <c r="D225" s="5" t="s">
        <v>100</v>
      </c>
      <c r="E225" s="5" t="s">
        <v>106</v>
      </c>
      <c r="F225" s="5" t="s">
        <v>106</v>
      </c>
      <c r="G225" s="1"/>
      <c r="H225" s="1"/>
      <c r="I225" s="1"/>
      <c r="J225" s="1"/>
      <c r="K225" s="1"/>
      <c r="L225" s="1"/>
      <c r="M225" s="1"/>
      <c r="N225" s="1"/>
      <c r="O225" s="1"/>
      <c r="P225" s="1"/>
      <c r="Q225" s="1"/>
      <c r="R225" s="1"/>
      <c r="S225" s="1"/>
      <c r="T225" s="1"/>
      <c r="U225" s="1"/>
      <c r="V225" s="1"/>
      <c r="W225" s="1"/>
      <c r="X225" s="1"/>
      <c r="Y225" s="1"/>
      <c r="Z225" s="1"/>
      <c r="AA225" s="1"/>
      <c r="AB225" s="1"/>
    </row>
    <row r="226" spans="1:127" s="1" customFormat="1" ht="51" x14ac:dyDescent="0.25">
      <c r="A226" s="14" t="s">
        <v>117</v>
      </c>
      <c r="B226" s="69" t="s">
        <v>118</v>
      </c>
      <c r="C226" s="17">
        <v>3900</v>
      </c>
      <c r="D226" s="15" t="s">
        <v>100</v>
      </c>
      <c r="E226" s="5" t="s">
        <v>106</v>
      </c>
      <c r="F226" s="6" t="s">
        <v>106</v>
      </c>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row>
    <row r="227" spans="1:127" x14ac:dyDescent="0.25">
      <c r="A227" s="13" t="s">
        <v>27</v>
      </c>
      <c r="B227" s="69"/>
      <c r="C227" s="3"/>
      <c r="D227" s="5"/>
      <c r="E227" s="69"/>
      <c r="F227" s="69"/>
      <c r="G227" s="1"/>
      <c r="H227" s="1"/>
      <c r="I227" s="1"/>
      <c r="J227" s="1"/>
      <c r="K227" s="1"/>
      <c r="L227" s="1"/>
      <c r="M227" s="1"/>
      <c r="N227" s="1"/>
      <c r="O227" s="1"/>
      <c r="P227" s="1"/>
      <c r="Q227" s="1"/>
      <c r="R227" s="1"/>
      <c r="S227" s="1"/>
      <c r="T227" s="1"/>
      <c r="U227" s="1"/>
      <c r="V227" s="1"/>
      <c r="W227" s="1"/>
      <c r="X227" s="1"/>
      <c r="Y227" s="1"/>
      <c r="Z227" s="1"/>
      <c r="AA227" s="1"/>
      <c r="AB227" s="1"/>
    </row>
    <row r="228" spans="1:127" s="1" customFormat="1" ht="51" x14ac:dyDescent="0.25">
      <c r="A228" s="22" t="s">
        <v>736</v>
      </c>
      <c r="B228" s="69" t="s">
        <v>737</v>
      </c>
      <c r="C228" s="3">
        <v>17400</v>
      </c>
      <c r="D228" s="15" t="s">
        <v>100</v>
      </c>
      <c r="E228" s="5" t="s">
        <v>738</v>
      </c>
      <c r="F228" s="6" t="s">
        <v>216</v>
      </c>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row>
    <row r="229" spans="1:127" ht="38.25" x14ac:dyDescent="0.25">
      <c r="A229" s="13" t="s">
        <v>699</v>
      </c>
      <c r="B229" s="69" t="s">
        <v>438</v>
      </c>
      <c r="C229" s="3"/>
      <c r="D229" s="5"/>
      <c r="E229" s="69"/>
      <c r="F229" s="69"/>
      <c r="G229" s="1"/>
      <c r="H229" s="1"/>
      <c r="I229" s="1"/>
      <c r="J229" s="1"/>
      <c r="K229" s="1"/>
      <c r="L229" s="1"/>
      <c r="M229" s="1"/>
      <c r="N229" s="1"/>
      <c r="O229" s="1"/>
      <c r="P229" s="1"/>
      <c r="Q229" s="1"/>
      <c r="R229" s="1"/>
      <c r="S229" s="1"/>
      <c r="T229" s="1"/>
      <c r="U229" s="1"/>
      <c r="V229" s="1"/>
      <c r="W229" s="1"/>
      <c r="X229" s="1"/>
      <c r="Y229" s="1"/>
      <c r="Z229" s="1"/>
      <c r="AA229" s="1"/>
      <c r="AB229" s="1"/>
    </row>
    <row r="230" spans="1:127" ht="38.25" x14ac:dyDescent="0.25">
      <c r="A230" s="14" t="s">
        <v>661</v>
      </c>
      <c r="B230" s="69" t="s">
        <v>438</v>
      </c>
      <c r="C230" s="3">
        <v>103602</v>
      </c>
      <c r="D230" s="5" t="s">
        <v>100</v>
      </c>
      <c r="E230" s="69" t="s">
        <v>141</v>
      </c>
      <c r="F230" s="69" t="s">
        <v>142</v>
      </c>
      <c r="G230" s="1"/>
      <c r="H230" s="1"/>
      <c r="I230" s="1"/>
      <c r="J230" s="1"/>
      <c r="K230" s="1"/>
      <c r="L230" s="1"/>
      <c r="M230" s="1"/>
      <c r="N230" s="1"/>
      <c r="O230" s="1"/>
      <c r="P230" s="1"/>
      <c r="Q230" s="1"/>
      <c r="R230" s="1"/>
      <c r="S230" s="1"/>
      <c r="T230" s="1"/>
      <c r="U230" s="1"/>
      <c r="V230" s="1"/>
      <c r="W230" s="1"/>
      <c r="X230" s="1"/>
      <c r="Y230" s="1"/>
      <c r="Z230" s="1"/>
      <c r="AA230" s="1"/>
      <c r="AB230" s="1"/>
    </row>
    <row r="231" spans="1:127" ht="76.5" x14ac:dyDescent="0.25">
      <c r="A231" s="14" t="s">
        <v>720</v>
      </c>
      <c r="B231" s="69" t="s">
        <v>438</v>
      </c>
      <c r="C231" s="3">
        <v>5820</v>
      </c>
      <c r="D231" s="5" t="s">
        <v>100</v>
      </c>
      <c r="E231" s="69" t="s">
        <v>126</v>
      </c>
      <c r="F231" s="69" t="s">
        <v>126</v>
      </c>
      <c r="G231" s="1"/>
      <c r="H231" s="1"/>
      <c r="I231" s="1"/>
      <c r="J231" s="1"/>
      <c r="K231" s="1"/>
      <c r="L231" s="1"/>
      <c r="M231" s="1"/>
      <c r="N231" s="1"/>
      <c r="O231" s="1"/>
      <c r="P231" s="1"/>
      <c r="Q231" s="1"/>
      <c r="R231" s="1"/>
      <c r="S231" s="1"/>
      <c r="T231" s="1"/>
      <c r="U231" s="1"/>
      <c r="V231" s="1"/>
      <c r="W231" s="1"/>
      <c r="X231" s="1"/>
      <c r="Y231" s="1"/>
      <c r="Z231" s="1"/>
      <c r="AA231" s="1"/>
      <c r="AB231" s="1"/>
    </row>
    <row r="232" spans="1:127" ht="63.75" x14ac:dyDescent="0.25">
      <c r="A232" s="14" t="s">
        <v>350</v>
      </c>
      <c r="B232" s="69" t="s">
        <v>351</v>
      </c>
      <c r="C232" s="3">
        <v>950</v>
      </c>
      <c r="D232" s="5" t="s">
        <v>100</v>
      </c>
      <c r="E232" s="69" t="s">
        <v>167</v>
      </c>
      <c r="F232" s="69" t="s">
        <v>167</v>
      </c>
      <c r="G232" s="1"/>
      <c r="H232" s="1"/>
      <c r="I232" s="1"/>
      <c r="J232" s="1"/>
      <c r="K232" s="1"/>
      <c r="L232" s="1"/>
      <c r="M232" s="1"/>
      <c r="N232" s="1"/>
      <c r="O232" s="1"/>
      <c r="P232" s="1"/>
      <c r="Q232" s="1"/>
      <c r="R232" s="1"/>
      <c r="S232" s="1"/>
      <c r="T232" s="1"/>
      <c r="U232" s="1"/>
      <c r="V232" s="1"/>
      <c r="W232" s="1"/>
      <c r="X232" s="1"/>
      <c r="Y232" s="1"/>
      <c r="Z232" s="1"/>
      <c r="AA232" s="1"/>
      <c r="AB232" s="1"/>
    </row>
    <row r="233" spans="1:127" x14ac:dyDescent="0.25">
      <c r="A233" s="13" t="s">
        <v>78</v>
      </c>
      <c r="B233" s="6" t="s">
        <v>79</v>
      </c>
      <c r="C233" s="3"/>
      <c r="D233" s="5"/>
      <c r="E233" s="69"/>
      <c r="F233" s="69"/>
      <c r="G233" s="1"/>
      <c r="H233" s="1"/>
      <c r="I233" s="1"/>
      <c r="J233" s="1"/>
      <c r="K233" s="1"/>
      <c r="L233" s="1"/>
      <c r="M233" s="1"/>
      <c r="N233" s="1"/>
      <c r="O233" s="1"/>
      <c r="P233" s="1"/>
      <c r="Q233" s="1"/>
      <c r="R233" s="1"/>
      <c r="S233" s="1"/>
      <c r="T233" s="1"/>
      <c r="U233" s="1"/>
      <c r="V233" s="1"/>
      <c r="W233" s="1"/>
      <c r="X233" s="1"/>
      <c r="Y233" s="1"/>
      <c r="Z233" s="1"/>
      <c r="AA233" s="1"/>
      <c r="AB233" s="1"/>
    </row>
    <row r="234" spans="1:127" ht="25.5" x14ac:dyDescent="0.25">
      <c r="A234" s="14" t="s">
        <v>358</v>
      </c>
      <c r="B234" s="6" t="s">
        <v>349</v>
      </c>
      <c r="C234" s="3">
        <v>6550</v>
      </c>
      <c r="D234" s="5" t="s">
        <v>100</v>
      </c>
      <c r="E234" s="69" t="s">
        <v>167</v>
      </c>
      <c r="F234" s="69" t="s">
        <v>167</v>
      </c>
      <c r="G234" s="1"/>
      <c r="H234" s="1"/>
      <c r="I234" s="1"/>
      <c r="J234" s="1"/>
      <c r="K234" s="1"/>
      <c r="L234" s="1"/>
      <c r="M234" s="1"/>
      <c r="N234" s="1"/>
      <c r="O234" s="1"/>
      <c r="P234" s="1"/>
      <c r="Q234" s="1"/>
      <c r="R234" s="1"/>
      <c r="S234" s="1"/>
      <c r="T234" s="1"/>
      <c r="U234" s="1"/>
      <c r="V234" s="1"/>
      <c r="W234" s="1"/>
      <c r="X234" s="1"/>
      <c r="Y234" s="1"/>
      <c r="Z234" s="1"/>
      <c r="AA234" s="1"/>
      <c r="AB234" s="1"/>
    </row>
    <row r="235" spans="1:127" ht="51" x14ac:dyDescent="0.25">
      <c r="A235" s="13" t="s">
        <v>811</v>
      </c>
      <c r="B235" s="69" t="s">
        <v>28</v>
      </c>
      <c r="C235" s="3"/>
      <c r="D235" s="48"/>
      <c r="E235" s="17"/>
      <c r="F235" s="69"/>
      <c r="G235" s="1"/>
      <c r="H235" s="1"/>
      <c r="I235" s="1"/>
      <c r="J235" s="1"/>
      <c r="K235" s="1"/>
      <c r="L235" s="1"/>
      <c r="M235" s="1"/>
      <c r="N235" s="1"/>
      <c r="O235" s="1"/>
      <c r="P235" s="1"/>
      <c r="Q235" s="1"/>
      <c r="R235" s="1"/>
      <c r="S235" s="1"/>
      <c r="T235" s="1"/>
      <c r="U235" s="1"/>
      <c r="V235" s="1"/>
      <c r="W235" s="1"/>
      <c r="X235" s="1"/>
      <c r="Y235" s="1"/>
      <c r="Z235" s="1"/>
      <c r="AA235" s="1"/>
      <c r="AB235" s="1"/>
    </row>
    <row r="236" spans="1:127" ht="38.25" x14ac:dyDescent="0.25">
      <c r="A236" s="14" t="s">
        <v>376</v>
      </c>
      <c r="B236" s="69" t="s">
        <v>377</v>
      </c>
      <c r="C236" s="3">
        <v>950</v>
      </c>
      <c r="D236" s="5" t="s">
        <v>100</v>
      </c>
      <c r="E236" s="69" t="s">
        <v>167</v>
      </c>
      <c r="F236" s="69" t="s">
        <v>167</v>
      </c>
      <c r="G236" s="1"/>
      <c r="H236" s="1"/>
      <c r="I236" s="1"/>
      <c r="J236" s="1"/>
      <c r="K236" s="1"/>
      <c r="L236" s="1"/>
      <c r="M236" s="1"/>
      <c r="N236" s="1"/>
      <c r="O236" s="1"/>
      <c r="P236" s="1"/>
      <c r="Q236" s="1"/>
      <c r="R236" s="1"/>
      <c r="S236" s="1"/>
      <c r="T236" s="1"/>
      <c r="U236" s="1"/>
      <c r="V236" s="1"/>
      <c r="W236" s="1"/>
      <c r="X236" s="1"/>
      <c r="Y236" s="1"/>
      <c r="Z236" s="1"/>
      <c r="AA236" s="1"/>
      <c r="AB236" s="1"/>
    </row>
    <row r="237" spans="1:127" ht="25.5" x14ac:dyDescent="0.25">
      <c r="A237" s="14" t="s">
        <v>392</v>
      </c>
      <c r="B237" s="49" t="s">
        <v>406</v>
      </c>
      <c r="C237" s="3">
        <v>200</v>
      </c>
      <c r="D237" s="5" t="s">
        <v>100</v>
      </c>
      <c r="E237" s="69" t="s">
        <v>167</v>
      </c>
      <c r="F237" s="69" t="s">
        <v>141</v>
      </c>
      <c r="G237" s="1"/>
      <c r="H237" s="1"/>
      <c r="I237" s="1"/>
      <c r="J237" s="1"/>
      <c r="K237" s="1"/>
      <c r="L237" s="1"/>
      <c r="M237" s="1"/>
      <c r="N237" s="1"/>
      <c r="O237" s="1"/>
      <c r="P237" s="1"/>
      <c r="Q237" s="1"/>
      <c r="R237" s="1"/>
      <c r="S237" s="1"/>
      <c r="T237" s="1"/>
      <c r="U237" s="1"/>
      <c r="V237" s="1"/>
      <c r="W237" s="1"/>
      <c r="X237" s="1"/>
      <c r="Y237" s="1"/>
      <c r="Z237" s="1"/>
      <c r="AA237" s="1"/>
      <c r="AB237" s="1"/>
    </row>
    <row r="238" spans="1:127" ht="25.5" x14ac:dyDescent="0.25">
      <c r="A238" s="14" t="s">
        <v>469</v>
      </c>
      <c r="B238" s="49" t="s">
        <v>468</v>
      </c>
      <c r="C238" s="3">
        <v>150</v>
      </c>
      <c r="D238" s="5" t="s">
        <v>100</v>
      </c>
      <c r="E238" s="69" t="s">
        <v>142</v>
      </c>
      <c r="F238" s="69" t="s">
        <v>142</v>
      </c>
      <c r="G238" s="1"/>
      <c r="H238" s="1"/>
      <c r="I238" s="1"/>
      <c r="J238" s="1"/>
      <c r="K238" s="1"/>
      <c r="L238" s="1"/>
      <c r="M238" s="1"/>
      <c r="N238" s="1"/>
      <c r="O238" s="1"/>
      <c r="P238" s="1"/>
      <c r="Q238" s="1"/>
      <c r="R238" s="1"/>
      <c r="S238" s="1"/>
      <c r="T238" s="1"/>
      <c r="U238" s="1"/>
      <c r="V238" s="1"/>
      <c r="W238" s="1"/>
      <c r="X238" s="1"/>
      <c r="Y238" s="1"/>
      <c r="Z238" s="1"/>
      <c r="AA238" s="1"/>
      <c r="AB238" s="1"/>
    </row>
    <row r="239" spans="1:127" ht="51" x14ac:dyDescent="0.25">
      <c r="A239" s="14" t="s">
        <v>740</v>
      </c>
      <c r="B239" s="15" t="s">
        <v>510</v>
      </c>
      <c r="C239" s="3">
        <v>890</v>
      </c>
      <c r="D239" s="5" t="s">
        <v>100</v>
      </c>
      <c r="E239" s="69" t="s">
        <v>738</v>
      </c>
      <c r="F239" s="69" t="s">
        <v>216</v>
      </c>
      <c r="G239" s="1"/>
      <c r="H239" s="1"/>
      <c r="I239" s="1"/>
      <c r="J239" s="1"/>
      <c r="K239" s="1"/>
      <c r="L239" s="1"/>
      <c r="M239" s="1"/>
      <c r="N239" s="1"/>
      <c r="O239" s="1"/>
      <c r="P239" s="1"/>
      <c r="Q239" s="1"/>
      <c r="R239" s="1"/>
      <c r="S239" s="1"/>
      <c r="T239" s="1"/>
      <c r="U239" s="1"/>
      <c r="V239" s="1"/>
      <c r="W239" s="1"/>
      <c r="X239" s="1"/>
      <c r="Y239" s="1"/>
      <c r="Z239" s="1"/>
      <c r="AA239" s="1"/>
      <c r="AB239" s="1"/>
    </row>
    <row r="240" spans="1:127" ht="25.5" x14ac:dyDescent="0.25">
      <c r="A240" s="13" t="s">
        <v>29</v>
      </c>
      <c r="B240" s="69"/>
      <c r="C240" s="3"/>
      <c r="D240" s="5"/>
      <c r="E240" s="5"/>
      <c r="F240" s="5"/>
      <c r="G240" s="1"/>
      <c r="H240" s="1"/>
      <c r="I240" s="1"/>
      <c r="J240" s="1"/>
      <c r="K240" s="1"/>
      <c r="L240" s="1"/>
      <c r="M240" s="1"/>
      <c r="N240" s="1"/>
      <c r="O240" s="1"/>
      <c r="P240" s="1"/>
      <c r="Q240" s="1"/>
      <c r="R240" s="1"/>
      <c r="S240" s="1"/>
      <c r="T240" s="1"/>
      <c r="U240" s="1"/>
      <c r="V240" s="1"/>
      <c r="W240" s="1"/>
      <c r="X240" s="1"/>
      <c r="Y240" s="1"/>
      <c r="Z240" s="1"/>
      <c r="AA240" s="1"/>
      <c r="AB240" s="1"/>
    </row>
    <row r="241" spans="1:28" ht="25.5" x14ac:dyDescent="0.25">
      <c r="A241" s="14" t="s">
        <v>430</v>
      </c>
      <c r="B241" s="69" t="s">
        <v>431</v>
      </c>
      <c r="C241" s="3">
        <v>1600</v>
      </c>
      <c r="D241" s="5" t="s">
        <v>100</v>
      </c>
      <c r="E241" s="5" t="s">
        <v>141</v>
      </c>
      <c r="F241" s="5" t="s">
        <v>152</v>
      </c>
      <c r="G241" s="1"/>
      <c r="H241" s="1"/>
      <c r="I241" s="1"/>
      <c r="J241" s="1"/>
      <c r="K241" s="1"/>
      <c r="L241" s="1"/>
      <c r="M241" s="1"/>
      <c r="N241" s="1"/>
      <c r="O241" s="1"/>
      <c r="P241" s="1"/>
      <c r="Q241" s="1"/>
      <c r="R241" s="1"/>
      <c r="S241" s="1"/>
      <c r="T241" s="1"/>
      <c r="U241" s="1"/>
      <c r="V241" s="1"/>
      <c r="W241" s="1"/>
      <c r="X241" s="1"/>
      <c r="Y241" s="1"/>
      <c r="Z241" s="1"/>
      <c r="AA241" s="1"/>
      <c r="AB241" s="1"/>
    </row>
    <row r="242" spans="1:28" ht="51" x14ac:dyDescent="0.25">
      <c r="A242" s="14" t="s">
        <v>662</v>
      </c>
      <c r="B242" s="69" t="s">
        <v>800</v>
      </c>
      <c r="C242" s="3">
        <v>16550</v>
      </c>
      <c r="D242" s="5" t="s">
        <v>100</v>
      </c>
      <c r="E242" s="5" t="s">
        <v>142</v>
      </c>
      <c r="F242" s="5" t="s">
        <v>152</v>
      </c>
      <c r="G242" s="1"/>
      <c r="H242" s="1"/>
      <c r="I242" s="1"/>
      <c r="J242" s="1"/>
      <c r="K242" s="1"/>
      <c r="L242" s="1"/>
      <c r="M242" s="1"/>
      <c r="N242" s="1"/>
      <c r="O242" s="1"/>
      <c r="P242" s="1"/>
      <c r="Q242" s="1"/>
      <c r="R242" s="1"/>
      <c r="S242" s="1"/>
      <c r="T242" s="1"/>
      <c r="U242" s="1"/>
      <c r="V242" s="1"/>
      <c r="W242" s="1"/>
      <c r="X242" s="1"/>
      <c r="Y242" s="1"/>
      <c r="Z242" s="1"/>
      <c r="AA242" s="1"/>
      <c r="AB242" s="1"/>
    </row>
    <row r="243" spans="1:28" ht="25.5" x14ac:dyDescent="0.25">
      <c r="A243" s="14" t="s">
        <v>663</v>
      </c>
      <c r="B243" s="69" t="s">
        <v>592</v>
      </c>
      <c r="C243" s="3">
        <v>750</v>
      </c>
      <c r="D243" s="5" t="s">
        <v>100</v>
      </c>
      <c r="E243" s="5" t="s">
        <v>152</v>
      </c>
      <c r="F243" s="5" t="s">
        <v>223</v>
      </c>
      <c r="G243" s="1"/>
      <c r="H243" s="1"/>
      <c r="I243" s="1"/>
      <c r="J243" s="1"/>
      <c r="K243" s="1"/>
      <c r="L243" s="1"/>
      <c r="M243" s="1"/>
      <c r="N243" s="1"/>
      <c r="O243" s="1"/>
      <c r="P243" s="1"/>
      <c r="Q243" s="1"/>
      <c r="R243" s="1"/>
      <c r="S243" s="1"/>
      <c r="T243" s="1"/>
      <c r="U243" s="1"/>
      <c r="V243" s="1"/>
      <c r="W243" s="1"/>
      <c r="X243" s="1"/>
      <c r="Y243" s="1"/>
      <c r="Z243" s="1"/>
      <c r="AA243" s="1"/>
      <c r="AB243" s="1"/>
    </row>
    <row r="244" spans="1:28" ht="38.25" x14ac:dyDescent="0.25">
      <c r="A244" s="14" t="s">
        <v>593</v>
      </c>
      <c r="B244" s="69" t="s">
        <v>594</v>
      </c>
      <c r="C244" s="3">
        <v>1970</v>
      </c>
      <c r="D244" s="5" t="s">
        <v>100</v>
      </c>
      <c r="E244" s="5" t="s">
        <v>152</v>
      </c>
      <c r="F244" s="5" t="s">
        <v>223</v>
      </c>
      <c r="G244" s="1"/>
      <c r="H244" s="1"/>
      <c r="I244" s="1"/>
      <c r="J244" s="1"/>
      <c r="K244" s="1"/>
      <c r="L244" s="1"/>
      <c r="M244" s="1"/>
      <c r="N244" s="1"/>
      <c r="O244" s="1"/>
      <c r="P244" s="1"/>
      <c r="Q244" s="1"/>
      <c r="R244" s="1"/>
      <c r="S244" s="1"/>
      <c r="T244" s="1"/>
      <c r="U244" s="1"/>
      <c r="V244" s="1"/>
      <c r="W244" s="1"/>
      <c r="X244" s="1"/>
      <c r="Y244" s="1"/>
      <c r="Z244" s="1"/>
      <c r="AA244" s="1"/>
      <c r="AB244" s="1"/>
    </row>
    <row r="245" spans="1:28" ht="25.5" x14ac:dyDescent="0.25">
      <c r="A245" s="14" t="s">
        <v>812</v>
      </c>
      <c r="B245" s="144" t="s">
        <v>719</v>
      </c>
      <c r="C245" s="3">
        <v>4200</v>
      </c>
      <c r="D245" s="5" t="s">
        <v>100</v>
      </c>
      <c r="E245" s="5" t="s">
        <v>223</v>
      </c>
      <c r="F245" s="5" t="s">
        <v>223</v>
      </c>
      <c r="G245" s="1"/>
      <c r="H245" s="1"/>
      <c r="I245" s="1"/>
      <c r="J245" s="1"/>
      <c r="K245" s="1"/>
      <c r="L245" s="1"/>
      <c r="M245" s="1"/>
      <c r="N245" s="1"/>
      <c r="O245" s="1"/>
      <c r="P245" s="1"/>
      <c r="Q245" s="1"/>
      <c r="R245" s="1"/>
      <c r="S245" s="1"/>
      <c r="T245" s="1"/>
      <c r="U245" s="1"/>
      <c r="V245" s="1"/>
      <c r="W245" s="1"/>
      <c r="X245" s="1"/>
      <c r="Y245" s="1"/>
      <c r="Z245" s="1"/>
      <c r="AA245" s="1"/>
      <c r="AB245" s="1"/>
    </row>
    <row r="246" spans="1:28" ht="25.5" x14ac:dyDescent="0.25">
      <c r="A246" s="14" t="s">
        <v>813</v>
      </c>
      <c r="B246" s="144"/>
      <c r="C246" s="3">
        <v>6100</v>
      </c>
      <c r="D246" s="5" t="s">
        <v>100</v>
      </c>
      <c r="E246" s="5" t="s">
        <v>223</v>
      </c>
      <c r="F246" s="5" t="s">
        <v>223</v>
      </c>
      <c r="G246" s="1"/>
      <c r="H246" s="1"/>
      <c r="I246" s="1"/>
      <c r="J246" s="1"/>
      <c r="K246" s="1"/>
      <c r="L246" s="1"/>
      <c r="M246" s="1"/>
      <c r="N246" s="1"/>
      <c r="O246" s="1"/>
      <c r="P246" s="1"/>
      <c r="Q246" s="1"/>
      <c r="R246" s="1"/>
      <c r="S246" s="1"/>
      <c r="T246" s="1"/>
      <c r="U246" s="1"/>
      <c r="V246" s="1"/>
      <c r="W246" s="1"/>
      <c r="X246" s="1"/>
      <c r="Y246" s="1"/>
      <c r="Z246" s="1"/>
      <c r="AA246" s="1"/>
      <c r="AB246" s="1"/>
    </row>
    <row r="247" spans="1:28" x14ac:dyDescent="0.25">
      <c r="A247" s="13" t="s">
        <v>674</v>
      </c>
      <c r="B247" s="69"/>
      <c r="C247" s="3"/>
      <c r="D247" s="5"/>
      <c r="E247" s="69"/>
      <c r="F247" s="69"/>
      <c r="G247" s="1"/>
      <c r="H247" s="1"/>
      <c r="I247" s="1"/>
      <c r="J247" s="1"/>
      <c r="K247" s="1"/>
      <c r="L247" s="1"/>
      <c r="M247" s="1"/>
      <c r="N247" s="1"/>
      <c r="O247" s="1"/>
      <c r="P247" s="1"/>
      <c r="Q247" s="1"/>
      <c r="R247" s="1"/>
      <c r="S247" s="1"/>
      <c r="T247" s="1"/>
      <c r="U247" s="1"/>
      <c r="V247" s="1"/>
      <c r="W247" s="1"/>
      <c r="X247" s="1"/>
      <c r="Y247" s="1"/>
      <c r="Z247" s="1"/>
      <c r="AA247" s="1"/>
      <c r="AB247" s="1"/>
    </row>
    <row r="248" spans="1:28" ht="63.75" x14ac:dyDescent="0.25">
      <c r="A248" s="14" t="s">
        <v>74</v>
      </c>
      <c r="B248" s="69" t="s">
        <v>80</v>
      </c>
      <c r="C248" s="142">
        <v>48000</v>
      </c>
      <c r="D248" s="69" t="s">
        <v>100</v>
      </c>
      <c r="E248" s="5" t="s">
        <v>106</v>
      </c>
      <c r="F248" s="69" t="s">
        <v>106</v>
      </c>
      <c r="G248" s="1"/>
      <c r="H248" s="1"/>
      <c r="I248" s="1"/>
      <c r="J248" s="1"/>
      <c r="K248" s="1"/>
      <c r="L248" s="1"/>
      <c r="M248" s="1"/>
      <c r="N248" s="1"/>
      <c r="O248" s="1"/>
      <c r="P248" s="1"/>
      <c r="Q248" s="1"/>
      <c r="R248" s="1"/>
      <c r="S248" s="1"/>
      <c r="T248" s="1"/>
      <c r="U248" s="1"/>
      <c r="V248" s="1"/>
      <c r="W248" s="1"/>
      <c r="X248" s="1"/>
      <c r="Y248" s="1"/>
      <c r="Z248" s="1"/>
      <c r="AA248" s="1"/>
      <c r="AB248" s="1"/>
    </row>
    <row r="249" spans="1:28" ht="63.75" x14ac:dyDescent="0.25">
      <c r="A249" s="14" t="s">
        <v>386</v>
      </c>
      <c r="B249" s="69" t="s">
        <v>385</v>
      </c>
      <c r="C249" s="3">
        <v>1000</v>
      </c>
      <c r="D249" s="69" t="s">
        <v>100</v>
      </c>
      <c r="E249" s="5" t="s">
        <v>106</v>
      </c>
      <c r="F249" s="69" t="s">
        <v>106</v>
      </c>
      <c r="G249" s="1"/>
      <c r="H249" s="1"/>
      <c r="I249" s="1"/>
      <c r="J249" s="1"/>
      <c r="K249" s="1"/>
      <c r="L249" s="1"/>
      <c r="M249" s="1"/>
      <c r="N249" s="1"/>
      <c r="O249" s="1"/>
      <c r="P249" s="1"/>
      <c r="Q249" s="1"/>
      <c r="R249" s="1"/>
      <c r="S249" s="1"/>
      <c r="T249" s="1"/>
      <c r="U249" s="1"/>
      <c r="V249" s="1"/>
      <c r="W249" s="1"/>
      <c r="X249" s="1"/>
      <c r="Y249" s="1"/>
      <c r="Z249" s="1"/>
      <c r="AA249" s="1"/>
      <c r="AB249" s="1"/>
    </row>
    <row r="250" spans="1:28" ht="114.75" x14ac:dyDescent="0.25">
      <c r="A250" s="14" t="s">
        <v>122</v>
      </c>
      <c r="B250" s="69" t="s">
        <v>97</v>
      </c>
      <c r="C250" s="3">
        <v>45000</v>
      </c>
      <c r="D250" s="69" t="s">
        <v>100</v>
      </c>
      <c r="E250" s="5" t="s">
        <v>106</v>
      </c>
      <c r="F250" s="69" t="s">
        <v>167</v>
      </c>
      <c r="G250" s="1"/>
      <c r="H250" s="1"/>
      <c r="I250" s="1"/>
      <c r="J250" s="1"/>
      <c r="K250" s="1"/>
      <c r="L250" s="1"/>
      <c r="M250" s="1"/>
      <c r="N250" s="1"/>
      <c r="O250" s="1"/>
      <c r="P250" s="1"/>
      <c r="Q250" s="1"/>
      <c r="R250" s="1"/>
      <c r="S250" s="1"/>
      <c r="T250" s="1"/>
      <c r="U250" s="1"/>
      <c r="V250" s="1"/>
      <c r="W250" s="1"/>
      <c r="X250" s="1"/>
      <c r="Y250" s="1"/>
      <c r="Z250" s="1"/>
      <c r="AA250" s="1"/>
      <c r="AB250" s="1"/>
    </row>
    <row r="251" spans="1:28" ht="76.5" x14ac:dyDescent="0.25">
      <c r="A251" s="13" t="s">
        <v>30</v>
      </c>
      <c r="B251" s="69" t="s">
        <v>31</v>
      </c>
      <c r="C251" s="3"/>
      <c r="D251" s="5"/>
      <c r="E251" s="5"/>
      <c r="F251" s="5"/>
      <c r="G251" s="1"/>
      <c r="H251" s="1"/>
      <c r="I251" s="1"/>
      <c r="J251" s="1"/>
      <c r="K251" s="1"/>
      <c r="L251" s="1"/>
      <c r="M251" s="1"/>
      <c r="N251" s="1"/>
      <c r="O251" s="1"/>
      <c r="P251" s="1"/>
      <c r="Q251" s="1"/>
      <c r="R251" s="1"/>
      <c r="S251" s="1"/>
      <c r="T251" s="1"/>
      <c r="U251" s="1"/>
      <c r="V251" s="1"/>
      <c r="W251" s="1"/>
      <c r="X251" s="1"/>
      <c r="Y251" s="1"/>
      <c r="Z251" s="1"/>
      <c r="AA251" s="1"/>
      <c r="AB251" s="1"/>
    </row>
    <row r="252" spans="1:28" ht="25.5" x14ac:dyDescent="0.25">
      <c r="A252" s="14" t="s">
        <v>664</v>
      </c>
      <c r="B252" s="69" t="s">
        <v>75</v>
      </c>
      <c r="C252" s="3">
        <v>165</v>
      </c>
      <c r="D252" s="69" t="s">
        <v>100</v>
      </c>
      <c r="E252" s="5" t="s">
        <v>142</v>
      </c>
      <c r="F252" s="5" t="s">
        <v>142</v>
      </c>
      <c r="G252" s="1"/>
      <c r="H252" s="1"/>
      <c r="I252" s="1"/>
      <c r="J252" s="1"/>
      <c r="K252" s="1"/>
      <c r="L252" s="1"/>
      <c r="M252" s="1"/>
      <c r="N252" s="1"/>
      <c r="O252" s="1"/>
      <c r="P252" s="1"/>
      <c r="Q252" s="1"/>
      <c r="R252" s="1"/>
      <c r="S252" s="1"/>
      <c r="T252" s="1"/>
      <c r="U252" s="1"/>
      <c r="V252" s="1"/>
      <c r="W252" s="1"/>
      <c r="X252" s="1"/>
      <c r="Y252" s="1"/>
      <c r="Z252" s="1"/>
      <c r="AA252" s="1"/>
      <c r="AB252" s="1"/>
    </row>
    <row r="253" spans="1:28" ht="25.5" x14ac:dyDescent="0.25">
      <c r="A253" s="14" t="s">
        <v>541</v>
      </c>
      <c r="B253" s="69" t="s">
        <v>75</v>
      </c>
      <c r="C253" s="3">
        <v>350</v>
      </c>
      <c r="D253" s="69" t="s">
        <v>100</v>
      </c>
      <c r="E253" s="5" t="s">
        <v>142</v>
      </c>
      <c r="F253" s="5" t="s">
        <v>142</v>
      </c>
      <c r="G253" s="1"/>
      <c r="H253" s="1"/>
      <c r="I253" s="1"/>
      <c r="J253" s="1"/>
      <c r="K253" s="1"/>
      <c r="L253" s="1"/>
      <c r="M253" s="1"/>
      <c r="N253" s="1"/>
      <c r="O253" s="1"/>
      <c r="P253" s="1"/>
      <c r="Q253" s="1"/>
      <c r="R253" s="1"/>
      <c r="S253" s="1"/>
      <c r="T253" s="1"/>
      <c r="U253" s="1"/>
      <c r="V253" s="1"/>
      <c r="W253" s="1"/>
      <c r="X253" s="1"/>
      <c r="Y253" s="1"/>
      <c r="Z253" s="1"/>
      <c r="AA253" s="1"/>
      <c r="AB253" s="1"/>
    </row>
    <row r="254" spans="1:28" ht="25.5" x14ac:dyDescent="0.25">
      <c r="A254" s="13" t="s">
        <v>32</v>
      </c>
      <c r="B254" s="69"/>
      <c r="C254" s="3"/>
      <c r="D254" s="48"/>
      <c r="E254" s="17"/>
      <c r="F254" s="69"/>
      <c r="G254" s="1"/>
      <c r="H254" s="1"/>
      <c r="I254" s="1"/>
      <c r="J254" s="1"/>
      <c r="K254" s="1"/>
      <c r="L254" s="1"/>
      <c r="M254" s="1"/>
      <c r="N254" s="1"/>
      <c r="O254" s="1"/>
      <c r="P254" s="1"/>
      <c r="Q254" s="1"/>
      <c r="R254" s="1"/>
      <c r="S254" s="1"/>
      <c r="T254" s="1"/>
      <c r="U254" s="1"/>
      <c r="V254" s="1"/>
      <c r="W254" s="1"/>
      <c r="X254" s="1"/>
      <c r="Y254" s="1"/>
      <c r="Z254" s="1"/>
      <c r="AA254" s="1"/>
      <c r="AB254" s="1"/>
    </row>
    <row r="255" spans="1:28" ht="25.5" x14ac:dyDescent="0.25">
      <c r="A255" s="14" t="s">
        <v>439</v>
      </c>
      <c r="B255" s="6" t="s">
        <v>33</v>
      </c>
      <c r="C255" s="3">
        <v>1765</v>
      </c>
      <c r="D255" s="5" t="s">
        <v>100</v>
      </c>
      <c r="E255" s="69" t="s">
        <v>141</v>
      </c>
      <c r="F255" s="69" t="s">
        <v>141</v>
      </c>
      <c r="G255" s="1"/>
      <c r="H255" s="1"/>
      <c r="I255" s="1"/>
      <c r="J255" s="1"/>
      <c r="K255" s="1"/>
      <c r="L255" s="1"/>
      <c r="M255" s="1"/>
      <c r="N255" s="1"/>
      <c r="O255" s="1"/>
      <c r="P255" s="1"/>
      <c r="Q255" s="1"/>
      <c r="R255" s="1"/>
      <c r="S255" s="1"/>
      <c r="T255" s="1"/>
      <c r="U255" s="1"/>
      <c r="V255" s="1"/>
      <c r="W255" s="1"/>
      <c r="X255" s="1"/>
      <c r="Y255" s="1"/>
      <c r="Z255" s="1"/>
      <c r="AA255" s="1"/>
      <c r="AB255" s="1"/>
    </row>
    <row r="256" spans="1:28" ht="25.5" x14ac:dyDescent="0.25">
      <c r="A256" s="14" t="s">
        <v>495</v>
      </c>
      <c r="B256" s="49" t="s">
        <v>496</v>
      </c>
      <c r="C256" s="3">
        <v>7150</v>
      </c>
      <c r="D256" s="69" t="s">
        <v>100</v>
      </c>
      <c r="E256" s="5" t="s">
        <v>142</v>
      </c>
      <c r="F256" s="5" t="s">
        <v>142</v>
      </c>
      <c r="G256" s="1"/>
      <c r="H256" s="1"/>
      <c r="I256" s="1"/>
      <c r="J256" s="1"/>
      <c r="K256" s="1"/>
      <c r="L256" s="1"/>
      <c r="M256" s="1"/>
      <c r="N256" s="1"/>
      <c r="O256" s="1"/>
      <c r="P256" s="1"/>
      <c r="Q256" s="1"/>
      <c r="R256" s="1"/>
      <c r="S256" s="1"/>
      <c r="T256" s="1"/>
      <c r="U256" s="1"/>
      <c r="V256" s="1"/>
      <c r="W256" s="1"/>
      <c r="X256" s="1"/>
      <c r="Y256" s="1"/>
      <c r="Z256" s="1"/>
      <c r="AA256" s="1"/>
      <c r="AB256" s="1"/>
    </row>
    <row r="257" spans="1:127" ht="25.5" x14ac:dyDescent="0.25">
      <c r="A257" s="14" t="s">
        <v>498</v>
      </c>
      <c r="B257" s="49" t="s">
        <v>519</v>
      </c>
      <c r="C257" s="3">
        <v>2687</v>
      </c>
      <c r="D257" s="69" t="s">
        <v>100</v>
      </c>
      <c r="E257" s="5" t="s">
        <v>142</v>
      </c>
      <c r="F257" s="5" t="s">
        <v>152</v>
      </c>
      <c r="G257" s="1"/>
      <c r="H257" s="1"/>
      <c r="I257" s="1"/>
      <c r="J257" s="1"/>
      <c r="K257" s="1"/>
      <c r="L257" s="1"/>
      <c r="M257" s="1"/>
      <c r="N257" s="1"/>
      <c r="O257" s="1"/>
      <c r="P257" s="1"/>
      <c r="Q257" s="1"/>
      <c r="R257" s="1"/>
      <c r="S257" s="1"/>
      <c r="T257" s="1"/>
      <c r="U257" s="1"/>
      <c r="V257" s="1"/>
      <c r="W257" s="1"/>
      <c r="X257" s="1"/>
      <c r="Y257" s="1"/>
      <c r="Z257" s="1"/>
      <c r="AA257" s="1"/>
      <c r="AB257" s="1"/>
    </row>
    <row r="258" spans="1:127" ht="25.5" x14ac:dyDescent="0.25">
      <c r="A258" s="14" t="s">
        <v>492</v>
      </c>
      <c r="B258" s="69" t="s">
        <v>91</v>
      </c>
      <c r="C258" s="3">
        <v>1000</v>
      </c>
      <c r="D258" s="69" t="s">
        <v>100</v>
      </c>
      <c r="E258" s="5" t="s">
        <v>142</v>
      </c>
      <c r="F258" s="5" t="s">
        <v>142</v>
      </c>
      <c r="G258" s="1"/>
      <c r="H258" s="1"/>
      <c r="I258" s="1"/>
      <c r="J258" s="1"/>
      <c r="K258" s="1"/>
      <c r="L258" s="1"/>
      <c r="M258" s="1"/>
      <c r="N258" s="1"/>
      <c r="O258" s="1"/>
      <c r="P258" s="1"/>
      <c r="Q258" s="1"/>
      <c r="R258" s="1"/>
      <c r="S258" s="1"/>
      <c r="T258" s="1"/>
      <c r="U258" s="1"/>
      <c r="V258" s="1"/>
      <c r="W258" s="1"/>
      <c r="X258" s="1"/>
      <c r="Y258" s="1"/>
      <c r="Z258" s="1"/>
      <c r="AA258" s="1"/>
      <c r="AB258" s="1"/>
    </row>
    <row r="259" spans="1:127" ht="38.25" x14ac:dyDescent="0.25">
      <c r="A259" s="14" t="s">
        <v>583</v>
      </c>
      <c r="B259" s="6" t="s">
        <v>554</v>
      </c>
      <c r="C259" s="3">
        <v>270</v>
      </c>
      <c r="D259" s="69" t="s">
        <v>100</v>
      </c>
      <c r="E259" s="5" t="s">
        <v>152</v>
      </c>
      <c r="F259" s="5" t="s">
        <v>152</v>
      </c>
      <c r="G259" s="1"/>
      <c r="H259" s="1"/>
      <c r="I259" s="1"/>
      <c r="J259" s="1"/>
      <c r="K259" s="1"/>
      <c r="L259" s="1"/>
      <c r="M259" s="1"/>
      <c r="N259" s="1"/>
      <c r="O259" s="1"/>
      <c r="P259" s="1"/>
      <c r="Q259" s="1"/>
      <c r="R259" s="1"/>
      <c r="S259" s="1"/>
      <c r="T259" s="1"/>
      <c r="U259" s="1"/>
      <c r="V259" s="1"/>
      <c r="W259" s="1"/>
      <c r="X259" s="1"/>
      <c r="Y259" s="1"/>
      <c r="Z259" s="1"/>
      <c r="AA259" s="1"/>
      <c r="AB259" s="1"/>
    </row>
    <row r="260" spans="1:127" ht="51" x14ac:dyDescent="0.25">
      <c r="A260" s="14" t="s">
        <v>570</v>
      </c>
      <c r="B260" s="6" t="s">
        <v>554</v>
      </c>
      <c r="C260" s="3">
        <v>2780</v>
      </c>
      <c r="D260" s="69" t="s">
        <v>100</v>
      </c>
      <c r="E260" s="5" t="s">
        <v>152</v>
      </c>
      <c r="F260" s="5" t="s">
        <v>152</v>
      </c>
      <c r="G260" s="1"/>
      <c r="H260" s="1"/>
      <c r="I260" s="1"/>
      <c r="J260" s="1"/>
      <c r="K260" s="1"/>
      <c r="L260" s="1"/>
      <c r="M260" s="1"/>
      <c r="N260" s="1"/>
      <c r="O260" s="1"/>
      <c r="P260" s="1"/>
      <c r="Q260" s="1"/>
      <c r="R260" s="1"/>
      <c r="S260" s="1"/>
      <c r="T260" s="1"/>
      <c r="U260" s="1"/>
      <c r="V260" s="1"/>
      <c r="W260" s="1"/>
      <c r="X260" s="1"/>
      <c r="Y260" s="1"/>
      <c r="Z260" s="1"/>
      <c r="AA260" s="1"/>
      <c r="AB260" s="1"/>
    </row>
    <row r="261" spans="1:127" ht="63.75" x14ac:dyDescent="0.25">
      <c r="A261" s="14" t="s">
        <v>604</v>
      </c>
      <c r="B261" s="6" t="s">
        <v>95</v>
      </c>
      <c r="C261" s="3">
        <v>1900</v>
      </c>
      <c r="D261" s="69" t="s">
        <v>100</v>
      </c>
      <c r="E261" s="5" t="s">
        <v>223</v>
      </c>
      <c r="F261" s="5" t="s">
        <v>223</v>
      </c>
      <c r="G261" s="1"/>
      <c r="H261" s="1"/>
      <c r="I261" s="1"/>
      <c r="J261" s="1"/>
      <c r="K261" s="1"/>
      <c r="L261" s="1"/>
      <c r="M261" s="1"/>
      <c r="N261" s="1"/>
      <c r="O261" s="1"/>
      <c r="P261" s="1"/>
      <c r="Q261" s="1"/>
      <c r="R261" s="1"/>
      <c r="S261" s="1"/>
      <c r="T261" s="1"/>
      <c r="U261" s="1"/>
      <c r="V261" s="1"/>
      <c r="W261" s="1"/>
      <c r="X261" s="1"/>
      <c r="Y261" s="1"/>
      <c r="Z261" s="1"/>
      <c r="AA261" s="1"/>
      <c r="AB261" s="1"/>
    </row>
    <row r="262" spans="1:127" ht="25.5" x14ac:dyDescent="0.25">
      <c r="A262" s="13" t="s">
        <v>96</v>
      </c>
      <c r="B262" s="69"/>
      <c r="C262" s="3"/>
      <c r="D262" s="5"/>
      <c r="E262" s="69"/>
      <c r="F262" s="69"/>
      <c r="G262" s="1"/>
      <c r="H262" s="1"/>
      <c r="I262" s="1"/>
      <c r="J262" s="1"/>
      <c r="K262" s="1"/>
      <c r="L262" s="1"/>
      <c r="M262" s="1"/>
      <c r="N262" s="1"/>
      <c r="O262" s="1"/>
      <c r="P262" s="1"/>
      <c r="Q262" s="1"/>
      <c r="R262" s="1"/>
      <c r="S262" s="1"/>
      <c r="T262" s="1"/>
      <c r="U262" s="1"/>
      <c r="V262" s="1"/>
      <c r="W262" s="1"/>
      <c r="X262" s="1"/>
      <c r="Y262" s="1"/>
      <c r="Z262" s="1"/>
      <c r="AA262" s="1"/>
      <c r="AB262" s="1"/>
    </row>
    <row r="263" spans="1:127" ht="25.5" x14ac:dyDescent="0.25">
      <c r="A263" s="14" t="s">
        <v>600</v>
      </c>
      <c r="B263" s="69" t="s">
        <v>601</v>
      </c>
      <c r="C263" s="3">
        <v>192</v>
      </c>
      <c r="D263" s="5" t="s">
        <v>100</v>
      </c>
      <c r="E263" s="69" t="s">
        <v>223</v>
      </c>
      <c r="F263" s="69" t="s">
        <v>223</v>
      </c>
      <c r="G263" s="1"/>
      <c r="H263" s="1"/>
      <c r="I263" s="1"/>
      <c r="J263" s="1"/>
      <c r="K263" s="1"/>
      <c r="L263" s="1"/>
      <c r="M263" s="1"/>
      <c r="N263" s="1"/>
      <c r="O263" s="1"/>
      <c r="P263" s="1"/>
      <c r="Q263" s="1"/>
      <c r="R263" s="1"/>
      <c r="S263" s="1"/>
      <c r="T263" s="1"/>
      <c r="U263" s="1"/>
      <c r="V263" s="1"/>
      <c r="W263" s="1"/>
      <c r="X263" s="1"/>
      <c r="Y263" s="1"/>
      <c r="Z263" s="1"/>
      <c r="AA263" s="1"/>
      <c r="AB263" s="1"/>
    </row>
    <row r="264" spans="1:127" ht="63.75" x14ac:dyDescent="0.25">
      <c r="A264" s="14" t="s">
        <v>666</v>
      </c>
      <c r="B264" s="69" t="s">
        <v>95</v>
      </c>
      <c r="C264" s="3">
        <v>4000</v>
      </c>
      <c r="D264" s="5" t="s">
        <v>100</v>
      </c>
      <c r="E264" s="69" t="s">
        <v>126</v>
      </c>
      <c r="F264" s="69" t="s">
        <v>216</v>
      </c>
      <c r="G264" s="1"/>
      <c r="H264" s="1"/>
      <c r="I264" s="1"/>
      <c r="J264" s="1"/>
      <c r="K264" s="1"/>
      <c r="L264" s="1"/>
      <c r="M264" s="1"/>
      <c r="N264" s="1"/>
      <c r="O264" s="1"/>
      <c r="P264" s="1"/>
      <c r="Q264" s="1"/>
      <c r="R264" s="1"/>
      <c r="S264" s="1"/>
      <c r="T264" s="1"/>
      <c r="U264" s="1"/>
      <c r="V264" s="1"/>
      <c r="W264" s="1"/>
      <c r="X264" s="1"/>
      <c r="Y264" s="1"/>
      <c r="Z264" s="1"/>
      <c r="AA264" s="1"/>
      <c r="AB264" s="1"/>
    </row>
    <row r="265" spans="1:127" s="1" customFormat="1" ht="76.5" x14ac:dyDescent="0.25">
      <c r="A265" s="13" t="s">
        <v>34</v>
      </c>
      <c r="B265" s="69" t="s">
        <v>35</v>
      </c>
      <c r="C265" s="17"/>
      <c r="D265" s="5"/>
      <c r="E265" s="69"/>
      <c r="F265" s="69"/>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row>
    <row r="266" spans="1:127" s="1" customFormat="1" ht="25.5" x14ac:dyDescent="0.25">
      <c r="A266" s="14" t="s">
        <v>36</v>
      </c>
      <c r="B266" s="69" t="s">
        <v>37</v>
      </c>
      <c r="C266" s="17">
        <v>10000</v>
      </c>
      <c r="D266" s="5" t="s">
        <v>100</v>
      </c>
      <c r="E266" s="5" t="s">
        <v>102</v>
      </c>
      <c r="F266" s="5" t="s">
        <v>102</v>
      </c>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row>
    <row r="267" spans="1:127" s="1" customFormat="1" ht="25.5" x14ac:dyDescent="0.25">
      <c r="A267" s="14" t="s">
        <v>38</v>
      </c>
      <c r="B267" s="69" t="s">
        <v>39</v>
      </c>
      <c r="C267" s="3">
        <v>4000</v>
      </c>
      <c r="D267" s="5" t="s">
        <v>100</v>
      </c>
      <c r="E267" s="5" t="s">
        <v>102</v>
      </c>
      <c r="F267" s="5" t="s">
        <v>102</v>
      </c>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row>
    <row r="268" spans="1:127" s="1" customFormat="1" ht="25.5" x14ac:dyDescent="0.25">
      <c r="A268" s="14" t="s">
        <v>40</v>
      </c>
      <c r="B268" s="69" t="s">
        <v>39</v>
      </c>
      <c r="C268" s="3">
        <v>4000</v>
      </c>
      <c r="D268" s="5" t="s">
        <v>100</v>
      </c>
      <c r="E268" s="5" t="s">
        <v>102</v>
      </c>
      <c r="F268" s="5" t="s">
        <v>102</v>
      </c>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row>
    <row r="269" spans="1:127" s="10" customFormat="1" ht="25.5" x14ac:dyDescent="0.25">
      <c r="A269" s="76" t="s">
        <v>354</v>
      </c>
      <c r="B269" s="6"/>
      <c r="C269" s="11"/>
      <c r="D269" s="15"/>
      <c r="E269" s="15"/>
      <c r="F269" s="15"/>
      <c r="G269" s="9"/>
      <c r="H269" s="9"/>
      <c r="I269" s="9"/>
      <c r="J269" s="9"/>
      <c r="K269" s="9"/>
      <c r="L269" s="9"/>
      <c r="M269" s="9"/>
      <c r="N269" s="9"/>
      <c r="O269" s="9"/>
      <c r="P269" s="9"/>
      <c r="Q269" s="9"/>
      <c r="R269" s="9"/>
      <c r="S269" s="9"/>
      <c r="T269" s="9"/>
      <c r="U269" s="9"/>
      <c r="V269" s="9"/>
      <c r="W269" s="9"/>
      <c r="X269" s="9"/>
      <c r="Y269" s="9"/>
      <c r="Z269" s="9"/>
      <c r="AA269" s="9"/>
    </row>
    <row r="270" spans="1:127" s="10" customFormat="1" ht="38.25" x14ac:dyDescent="0.25">
      <c r="A270" s="24" t="s">
        <v>88</v>
      </c>
      <c r="B270" s="6" t="s">
        <v>89</v>
      </c>
      <c r="C270" s="11">
        <v>60000</v>
      </c>
      <c r="D270" s="15" t="s">
        <v>100</v>
      </c>
      <c r="E270" s="15" t="s">
        <v>152</v>
      </c>
      <c r="F270" s="15" t="s">
        <v>223</v>
      </c>
      <c r="G270" s="9"/>
      <c r="H270" s="9"/>
      <c r="I270" s="9"/>
      <c r="J270" s="9"/>
      <c r="K270" s="9"/>
      <c r="L270" s="9"/>
      <c r="M270" s="9"/>
      <c r="N270" s="9"/>
      <c r="O270" s="9"/>
      <c r="P270" s="9"/>
      <c r="Q270" s="9"/>
      <c r="R270" s="9"/>
      <c r="S270" s="9"/>
      <c r="T270" s="9"/>
      <c r="U270" s="9"/>
      <c r="V270" s="9"/>
      <c r="W270" s="9"/>
      <c r="X270" s="9"/>
      <c r="Y270" s="9"/>
      <c r="Z270" s="9"/>
      <c r="AA270" s="9"/>
    </row>
    <row r="271" spans="1:127" s="1" customFormat="1" ht="153" x14ac:dyDescent="0.25">
      <c r="A271" s="13" t="s">
        <v>41</v>
      </c>
      <c r="B271" s="69" t="s">
        <v>42</v>
      </c>
      <c r="C271" s="3"/>
      <c r="D271" s="5"/>
      <c r="E271" s="69"/>
      <c r="F271" s="69"/>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row>
    <row r="272" spans="1:127" s="1" customFormat="1" ht="25.5" x14ac:dyDescent="0.25">
      <c r="A272" s="14" t="s">
        <v>43</v>
      </c>
      <c r="B272" s="69" t="s">
        <v>44</v>
      </c>
      <c r="C272" s="105">
        <v>54840</v>
      </c>
      <c r="D272" s="5" t="s">
        <v>100</v>
      </c>
      <c r="E272" s="69" t="s">
        <v>101</v>
      </c>
      <c r="F272" s="69" t="s">
        <v>102</v>
      </c>
    </row>
    <row r="273" spans="1:127" s="1" customFormat="1" ht="38.25" x14ac:dyDescent="0.25">
      <c r="A273" s="14" t="s">
        <v>68</v>
      </c>
      <c r="B273" s="69" t="s">
        <v>69</v>
      </c>
      <c r="C273" s="75">
        <v>12840</v>
      </c>
      <c r="D273" s="69" t="s">
        <v>100</v>
      </c>
      <c r="E273" s="69" t="s">
        <v>101</v>
      </c>
      <c r="F273" s="69" t="s">
        <v>101</v>
      </c>
    </row>
    <row r="274" spans="1:127" s="58" customFormat="1" ht="25.5" x14ac:dyDescent="0.25">
      <c r="A274" s="14" t="s">
        <v>65</v>
      </c>
      <c r="B274" s="69" t="s">
        <v>45</v>
      </c>
      <c r="C274" s="106">
        <v>32600</v>
      </c>
      <c r="D274" s="5" t="s">
        <v>100</v>
      </c>
      <c r="E274" s="5" t="s">
        <v>106</v>
      </c>
      <c r="F274" s="5" t="s">
        <v>106</v>
      </c>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c r="CU274" s="59"/>
      <c r="CV274" s="59"/>
      <c r="CW274" s="59"/>
      <c r="CX274" s="59"/>
      <c r="CY274" s="59"/>
      <c r="CZ274" s="59"/>
      <c r="DA274" s="59"/>
      <c r="DB274" s="59"/>
      <c r="DC274" s="59"/>
      <c r="DD274" s="59"/>
      <c r="DE274" s="59"/>
      <c r="DF274" s="59"/>
      <c r="DG274" s="59"/>
      <c r="DH274" s="59"/>
      <c r="DI274" s="59"/>
      <c r="DJ274" s="59"/>
      <c r="DK274" s="59"/>
      <c r="DL274" s="59"/>
      <c r="DM274" s="59"/>
      <c r="DN274" s="59"/>
      <c r="DO274" s="59"/>
      <c r="DP274" s="59"/>
      <c r="DQ274" s="59"/>
      <c r="DR274" s="59"/>
      <c r="DS274" s="59"/>
      <c r="DT274" s="59"/>
      <c r="DU274" s="59"/>
      <c r="DV274" s="59"/>
      <c r="DW274" s="59"/>
    </row>
    <row r="275" spans="1:127" x14ac:dyDescent="0.25">
      <c r="A275" s="13" t="s">
        <v>792</v>
      </c>
      <c r="B275" s="69"/>
      <c r="C275" s="3"/>
      <c r="D275" s="5"/>
      <c r="E275" s="69"/>
      <c r="F275" s="69"/>
      <c r="G275" s="1"/>
      <c r="H275" s="1"/>
      <c r="I275" s="1"/>
      <c r="J275" s="1"/>
      <c r="K275" s="1"/>
      <c r="L275" s="1"/>
      <c r="M275" s="1"/>
      <c r="N275" s="1"/>
      <c r="O275" s="1"/>
      <c r="P275" s="1"/>
      <c r="Q275" s="1"/>
      <c r="R275" s="1"/>
      <c r="S275" s="1"/>
      <c r="T275" s="1"/>
      <c r="U275" s="1"/>
      <c r="V275" s="1"/>
      <c r="W275" s="1"/>
      <c r="X275" s="1"/>
      <c r="Y275" s="1"/>
      <c r="Z275" s="1"/>
      <c r="AA275" s="1"/>
      <c r="AB275" s="1"/>
    </row>
    <row r="276" spans="1:127" ht="25.5" x14ac:dyDescent="0.25">
      <c r="A276" s="22" t="s">
        <v>753</v>
      </c>
      <c r="B276" s="69" t="s">
        <v>56</v>
      </c>
      <c r="C276" s="17">
        <v>7000</v>
      </c>
      <c r="D276" s="5" t="s">
        <v>100</v>
      </c>
      <c r="E276" s="69" t="s">
        <v>754</v>
      </c>
      <c r="F276" s="69" t="s">
        <v>754</v>
      </c>
    </row>
    <row r="277" spans="1:127" ht="38.25" x14ac:dyDescent="0.25">
      <c r="A277" s="13" t="s">
        <v>299</v>
      </c>
      <c r="B277" s="69"/>
      <c r="C277" s="3"/>
      <c r="D277" s="5"/>
      <c r="E277" s="69"/>
      <c r="F277" s="69"/>
      <c r="G277" s="1"/>
      <c r="H277" s="1"/>
      <c r="I277" s="1"/>
      <c r="J277" s="1"/>
      <c r="K277" s="1"/>
      <c r="L277" s="1"/>
      <c r="M277" s="1"/>
      <c r="N277" s="1"/>
      <c r="O277" s="1"/>
      <c r="P277" s="1"/>
      <c r="Q277" s="1"/>
      <c r="R277" s="1"/>
      <c r="S277" s="1"/>
      <c r="T277" s="1"/>
      <c r="U277" s="1"/>
      <c r="V277" s="1"/>
      <c r="W277" s="1"/>
      <c r="X277" s="1"/>
      <c r="Y277" s="1"/>
      <c r="Z277" s="1"/>
      <c r="AA277" s="1"/>
      <c r="AB277" s="1"/>
    </row>
    <row r="278" spans="1:127" ht="63.75" x14ac:dyDescent="0.25">
      <c r="A278" s="14" t="s">
        <v>665</v>
      </c>
      <c r="B278" s="6" t="s">
        <v>730</v>
      </c>
      <c r="C278" s="3">
        <v>6000</v>
      </c>
      <c r="D278" s="5" t="s">
        <v>100</v>
      </c>
      <c r="E278" s="5" t="s">
        <v>106</v>
      </c>
      <c r="F278" s="5" t="s">
        <v>106</v>
      </c>
      <c r="G278" s="1"/>
      <c r="H278" s="1"/>
      <c r="I278" s="1"/>
      <c r="J278" s="1"/>
      <c r="K278" s="1"/>
      <c r="L278" s="1"/>
      <c r="M278" s="1"/>
      <c r="N278" s="1"/>
      <c r="O278" s="1"/>
      <c r="P278" s="1"/>
      <c r="Q278" s="1"/>
      <c r="R278" s="1"/>
      <c r="S278" s="1"/>
      <c r="T278" s="1"/>
      <c r="U278" s="1"/>
      <c r="V278" s="1"/>
      <c r="W278" s="1"/>
      <c r="X278" s="1"/>
      <c r="Y278" s="1"/>
      <c r="Z278" s="1"/>
      <c r="AA278" s="1"/>
      <c r="AB278" s="1"/>
    </row>
    <row r="279" spans="1:127" ht="63.75" x14ac:dyDescent="0.25">
      <c r="A279" s="14" t="s">
        <v>729</v>
      </c>
      <c r="B279" s="6" t="s">
        <v>730</v>
      </c>
      <c r="C279" s="3">
        <v>2900</v>
      </c>
      <c r="D279" s="5" t="s">
        <v>100</v>
      </c>
      <c r="E279" s="69" t="s">
        <v>728</v>
      </c>
      <c r="F279" s="69" t="s">
        <v>728</v>
      </c>
      <c r="G279" s="1"/>
      <c r="H279" s="1"/>
      <c r="I279" s="1"/>
      <c r="J279" s="1"/>
      <c r="K279" s="1"/>
      <c r="L279" s="1"/>
      <c r="M279" s="1"/>
      <c r="N279" s="1"/>
      <c r="O279" s="1"/>
      <c r="P279" s="1"/>
      <c r="Q279" s="1"/>
      <c r="R279" s="1"/>
      <c r="S279" s="1"/>
      <c r="T279" s="1"/>
      <c r="U279" s="1"/>
      <c r="V279" s="1"/>
      <c r="W279" s="1"/>
      <c r="X279" s="1"/>
      <c r="Y279" s="1"/>
      <c r="Z279" s="1"/>
      <c r="AA279" s="1"/>
      <c r="AB279" s="1"/>
    </row>
    <row r="280" spans="1:127" ht="38.25" x14ac:dyDescent="0.25">
      <c r="A280" s="13" t="s">
        <v>46</v>
      </c>
      <c r="B280" s="6" t="s">
        <v>73</v>
      </c>
      <c r="C280" s="3"/>
      <c r="D280" s="5"/>
      <c r="E280" s="69"/>
      <c r="F280" s="69"/>
      <c r="G280" s="1"/>
      <c r="H280" s="1"/>
      <c r="I280" s="1"/>
      <c r="J280" s="1"/>
      <c r="K280" s="1"/>
      <c r="L280" s="1"/>
      <c r="M280" s="1"/>
      <c r="N280" s="1"/>
      <c r="O280" s="1"/>
      <c r="P280" s="1"/>
      <c r="Q280" s="1"/>
      <c r="R280" s="1"/>
      <c r="S280" s="1"/>
      <c r="T280" s="1"/>
      <c r="U280" s="1"/>
      <c r="V280" s="1"/>
      <c r="W280" s="1"/>
      <c r="X280" s="1"/>
      <c r="Y280" s="1"/>
      <c r="Z280" s="1"/>
      <c r="AA280" s="1"/>
      <c r="AB280" s="1"/>
    </row>
    <row r="281" spans="1:127" ht="25.5" x14ac:dyDescent="0.25">
      <c r="A281" s="14" t="s">
        <v>347</v>
      </c>
      <c r="B281" s="69" t="s">
        <v>76</v>
      </c>
      <c r="C281" s="3">
        <v>115</v>
      </c>
      <c r="D281" s="5" t="s">
        <v>100</v>
      </c>
      <c r="E281" s="69" t="s">
        <v>106</v>
      </c>
      <c r="F281" s="69" t="s">
        <v>106</v>
      </c>
      <c r="G281" s="1"/>
      <c r="H281" s="1"/>
      <c r="I281" s="1"/>
      <c r="J281" s="1"/>
      <c r="K281" s="1"/>
      <c r="L281" s="1"/>
      <c r="M281" s="1"/>
      <c r="N281" s="1"/>
      <c r="O281" s="1"/>
      <c r="P281" s="1"/>
      <c r="Q281" s="1"/>
      <c r="R281" s="1"/>
      <c r="S281" s="1"/>
      <c r="T281" s="1"/>
      <c r="U281" s="1"/>
      <c r="V281" s="1"/>
      <c r="W281" s="1"/>
      <c r="X281" s="1"/>
      <c r="Y281" s="1"/>
      <c r="Z281" s="1"/>
      <c r="AA281" s="1"/>
      <c r="AB281" s="1"/>
    </row>
    <row r="282" spans="1:127" ht="25.5" x14ac:dyDescent="0.25">
      <c r="A282" s="14" t="s">
        <v>348</v>
      </c>
      <c r="B282" s="69" t="s">
        <v>76</v>
      </c>
      <c r="C282" s="3">
        <v>264</v>
      </c>
      <c r="D282" s="5" t="s">
        <v>100</v>
      </c>
      <c r="E282" s="69" t="s">
        <v>106</v>
      </c>
      <c r="F282" s="69" t="s">
        <v>106</v>
      </c>
      <c r="G282" s="1"/>
      <c r="H282" s="1"/>
      <c r="I282" s="1"/>
      <c r="J282" s="1"/>
      <c r="K282" s="1"/>
      <c r="L282" s="1"/>
      <c r="M282" s="1"/>
      <c r="N282" s="1"/>
      <c r="O282" s="1"/>
      <c r="P282" s="1"/>
      <c r="Q282" s="1"/>
      <c r="R282" s="1"/>
      <c r="S282" s="1"/>
      <c r="T282" s="1"/>
      <c r="U282" s="1"/>
      <c r="V282" s="1"/>
      <c r="W282" s="1"/>
      <c r="X282" s="1"/>
      <c r="Y282" s="1"/>
      <c r="Z282" s="1"/>
      <c r="AA282" s="1"/>
      <c r="AB282" s="1"/>
    </row>
    <row r="283" spans="1:127" ht="25.5" x14ac:dyDescent="0.25">
      <c r="A283" s="14" t="s">
        <v>433</v>
      </c>
      <c r="B283" s="69" t="s">
        <v>76</v>
      </c>
      <c r="C283" s="3">
        <v>115</v>
      </c>
      <c r="D283" s="5" t="s">
        <v>100</v>
      </c>
      <c r="E283" s="69" t="s">
        <v>141</v>
      </c>
      <c r="F283" s="69" t="s">
        <v>141</v>
      </c>
      <c r="G283" s="1"/>
      <c r="H283" s="1"/>
      <c r="I283" s="1"/>
      <c r="J283" s="1"/>
      <c r="K283" s="1"/>
      <c r="L283" s="1"/>
      <c r="M283" s="1"/>
      <c r="N283" s="1"/>
      <c r="O283" s="1"/>
      <c r="P283" s="1"/>
      <c r="Q283" s="1"/>
      <c r="R283" s="1"/>
      <c r="S283" s="1"/>
      <c r="T283" s="1"/>
      <c r="U283" s="1"/>
      <c r="V283" s="1"/>
      <c r="W283" s="1"/>
      <c r="X283" s="1"/>
      <c r="Y283" s="1"/>
      <c r="Z283" s="1"/>
      <c r="AA283" s="1"/>
      <c r="AB283" s="1"/>
    </row>
    <row r="284" spans="1:127" ht="25.5" x14ac:dyDescent="0.25">
      <c r="A284" s="14" t="s">
        <v>434</v>
      </c>
      <c r="B284" s="69" t="s">
        <v>76</v>
      </c>
      <c r="C284" s="3">
        <v>192</v>
      </c>
      <c r="D284" s="5" t="s">
        <v>100</v>
      </c>
      <c r="E284" s="69" t="s">
        <v>141</v>
      </c>
      <c r="F284" s="69" t="s">
        <v>141</v>
      </c>
      <c r="G284" s="1"/>
      <c r="H284" s="1"/>
      <c r="I284" s="1"/>
      <c r="J284" s="1"/>
      <c r="K284" s="1"/>
      <c r="L284" s="1"/>
      <c r="M284" s="1"/>
      <c r="N284" s="1"/>
      <c r="O284" s="1"/>
      <c r="P284" s="1"/>
      <c r="Q284" s="1"/>
      <c r="R284" s="1"/>
      <c r="S284" s="1"/>
      <c r="T284" s="1"/>
      <c r="U284" s="1"/>
      <c r="V284" s="1"/>
      <c r="W284" s="1"/>
      <c r="X284" s="1"/>
      <c r="Y284" s="1"/>
      <c r="Z284" s="1"/>
      <c r="AA284" s="1"/>
      <c r="AB284" s="1"/>
    </row>
    <row r="285" spans="1:127" ht="25.5" x14ac:dyDescent="0.25">
      <c r="A285" s="14" t="s">
        <v>551</v>
      </c>
      <c r="B285" s="69" t="s">
        <v>76</v>
      </c>
      <c r="C285" s="3">
        <v>120</v>
      </c>
      <c r="D285" s="5" t="s">
        <v>100</v>
      </c>
      <c r="E285" s="69" t="s">
        <v>152</v>
      </c>
      <c r="F285" s="69" t="s">
        <v>152</v>
      </c>
      <c r="G285" s="1"/>
      <c r="H285" s="1"/>
      <c r="I285" s="1"/>
      <c r="J285" s="1"/>
      <c r="K285" s="1"/>
      <c r="L285" s="1"/>
      <c r="M285" s="1"/>
      <c r="N285" s="1"/>
      <c r="O285" s="1"/>
      <c r="P285" s="1"/>
      <c r="Q285" s="1"/>
      <c r="R285" s="1"/>
      <c r="S285" s="1"/>
      <c r="T285" s="1"/>
      <c r="U285" s="1"/>
      <c r="V285" s="1"/>
      <c r="W285" s="1"/>
      <c r="X285" s="1"/>
      <c r="Y285" s="1"/>
      <c r="Z285" s="1"/>
      <c r="AA285" s="1"/>
      <c r="AB285" s="1"/>
    </row>
    <row r="286" spans="1:127" ht="25.5" x14ac:dyDescent="0.25">
      <c r="A286" s="14" t="s">
        <v>552</v>
      </c>
      <c r="B286" s="69" t="s">
        <v>76</v>
      </c>
      <c r="C286" s="3">
        <v>195</v>
      </c>
      <c r="D286" s="5" t="s">
        <v>100</v>
      </c>
      <c r="E286" s="69" t="s">
        <v>152</v>
      </c>
      <c r="F286" s="69" t="s">
        <v>152</v>
      </c>
      <c r="G286" s="1"/>
      <c r="H286" s="1"/>
      <c r="I286" s="1"/>
      <c r="J286" s="1"/>
      <c r="K286" s="1"/>
      <c r="L286" s="1"/>
      <c r="M286" s="1"/>
      <c r="N286" s="1"/>
      <c r="O286" s="1"/>
      <c r="P286" s="1"/>
      <c r="Q286" s="1"/>
      <c r="R286" s="1"/>
      <c r="S286" s="1"/>
      <c r="T286" s="1"/>
      <c r="U286" s="1"/>
      <c r="V286" s="1"/>
      <c r="W286" s="1"/>
      <c r="X286" s="1"/>
      <c r="Y286" s="1"/>
      <c r="Z286" s="1"/>
      <c r="AA286" s="1"/>
      <c r="AB286" s="1"/>
    </row>
    <row r="287" spans="1:127" ht="25.5" x14ac:dyDescent="0.25">
      <c r="A287" s="14" t="s">
        <v>591</v>
      </c>
      <c r="B287" s="69" t="s">
        <v>76</v>
      </c>
      <c r="C287" s="3">
        <v>880</v>
      </c>
      <c r="D287" s="5" t="s">
        <v>100</v>
      </c>
      <c r="E287" s="69" t="s">
        <v>152</v>
      </c>
      <c r="F287" s="69" t="s">
        <v>223</v>
      </c>
      <c r="G287" s="1"/>
      <c r="H287" s="1"/>
      <c r="I287" s="1"/>
      <c r="J287" s="1"/>
      <c r="K287" s="1"/>
      <c r="L287" s="1"/>
      <c r="M287" s="1"/>
      <c r="N287" s="1"/>
      <c r="O287" s="1"/>
      <c r="P287" s="1"/>
      <c r="Q287" s="1"/>
      <c r="R287" s="1"/>
      <c r="S287" s="1"/>
      <c r="T287" s="1"/>
      <c r="U287" s="1"/>
      <c r="V287" s="1"/>
      <c r="W287" s="1"/>
      <c r="X287" s="1"/>
      <c r="Y287" s="1"/>
      <c r="Z287" s="1"/>
      <c r="AA287" s="1"/>
      <c r="AB287" s="1"/>
    </row>
    <row r="288" spans="1:127" ht="25.5" x14ac:dyDescent="0.25">
      <c r="A288" s="14" t="s">
        <v>693</v>
      </c>
      <c r="B288" s="69" t="s">
        <v>76</v>
      </c>
      <c r="C288" s="3">
        <v>268</v>
      </c>
      <c r="D288" s="5" t="s">
        <v>100</v>
      </c>
      <c r="E288" s="69" t="s">
        <v>126</v>
      </c>
      <c r="F288" s="69" t="s">
        <v>126</v>
      </c>
      <c r="G288" s="1"/>
      <c r="H288" s="1"/>
      <c r="I288" s="1"/>
      <c r="J288" s="1"/>
      <c r="K288" s="1"/>
      <c r="L288" s="1"/>
      <c r="M288" s="1"/>
      <c r="N288" s="1"/>
      <c r="O288" s="1"/>
      <c r="P288" s="1"/>
      <c r="Q288" s="1"/>
      <c r="R288" s="1"/>
      <c r="S288" s="1"/>
      <c r="T288" s="1"/>
      <c r="U288" s="1"/>
      <c r="V288" s="1"/>
      <c r="W288" s="1"/>
      <c r="X288" s="1"/>
      <c r="Y288" s="1"/>
      <c r="Z288" s="1"/>
      <c r="AA288" s="1"/>
      <c r="AB288" s="1"/>
    </row>
    <row r="289" spans="1:127" ht="25.5" x14ac:dyDescent="0.25">
      <c r="A289" s="14" t="s">
        <v>741</v>
      </c>
      <c r="B289" s="69" t="s">
        <v>76</v>
      </c>
      <c r="C289" s="3">
        <v>200</v>
      </c>
      <c r="D289" s="5" t="s">
        <v>100</v>
      </c>
      <c r="E289" s="69" t="s">
        <v>216</v>
      </c>
      <c r="F289" s="69" t="s">
        <v>216</v>
      </c>
      <c r="G289" s="1"/>
      <c r="H289" s="1"/>
      <c r="I289" s="1"/>
      <c r="J289" s="1"/>
      <c r="K289" s="1"/>
      <c r="L289" s="1"/>
      <c r="M289" s="1"/>
      <c r="N289" s="1"/>
      <c r="O289" s="1"/>
      <c r="P289" s="1"/>
      <c r="Q289" s="1"/>
      <c r="R289" s="1"/>
      <c r="S289" s="1"/>
      <c r="T289" s="1"/>
      <c r="U289" s="1"/>
      <c r="V289" s="1"/>
      <c r="W289" s="1"/>
      <c r="X289" s="1"/>
      <c r="Y289" s="1"/>
      <c r="Z289" s="1"/>
      <c r="AA289" s="1"/>
      <c r="AB289" s="1"/>
    </row>
    <row r="290" spans="1:127" ht="25.5" x14ac:dyDescent="0.25">
      <c r="A290" s="14" t="s">
        <v>742</v>
      </c>
      <c r="B290" s="69" t="s">
        <v>76</v>
      </c>
      <c r="C290" s="3">
        <v>113.57</v>
      </c>
      <c r="D290" s="5" t="s">
        <v>100</v>
      </c>
      <c r="E290" s="69" t="s">
        <v>216</v>
      </c>
      <c r="F290" s="69" t="s">
        <v>216</v>
      </c>
      <c r="G290" s="1"/>
      <c r="H290" s="1"/>
      <c r="I290" s="1"/>
      <c r="J290" s="1"/>
      <c r="K290" s="1"/>
      <c r="L290" s="1"/>
      <c r="M290" s="1"/>
      <c r="N290" s="1"/>
      <c r="O290" s="1"/>
      <c r="P290" s="1"/>
      <c r="Q290" s="1"/>
      <c r="R290" s="1"/>
      <c r="S290" s="1"/>
      <c r="T290" s="1"/>
      <c r="U290" s="1"/>
      <c r="V290" s="1"/>
      <c r="W290" s="1"/>
      <c r="X290" s="1"/>
      <c r="Y290" s="1"/>
      <c r="Z290" s="1"/>
      <c r="AA290" s="1"/>
      <c r="AB290" s="1"/>
    </row>
    <row r="291" spans="1:127" ht="63.75" x14ac:dyDescent="0.25">
      <c r="A291" s="13" t="s">
        <v>814</v>
      </c>
      <c r="B291" s="69" t="s">
        <v>308</v>
      </c>
      <c r="C291" s="3"/>
      <c r="D291" s="5"/>
      <c r="E291" s="69"/>
      <c r="F291" s="69"/>
      <c r="G291" s="1"/>
      <c r="H291" s="1"/>
      <c r="I291" s="1"/>
      <c r="J291" s="1"/>
      <c r="K291" s="1"/>
      <c r="L291" s="1"/>
      <c r="M291" s="1"/>
      <c r="N291" s="1"/>
      <c r="O291" s="1"/>
      <c r="P291" s="1"/>
      <c r="Q291" s="1"/>
      <c r="R291" s="1"/>
      <c r="S291" s="1"/>
      <c r="T291" s="1"/>
      <c r="U291" s="1"/>
      <c r="V291" s="1"/>
      <c r="W291" s="1"/>
      <c r="X291" s="1"/>
      <c r="Y291" s="1"/>
      <c r="Z291" s="1"/>
      <c r="AA291" s="1"/>
      <c r="AB291" s="1"/>
    </row>
    <row r="292" spans="1:127" ht="25.5" x14ac:dyDescent="0.25">
      <c r="A292" s="14" t="s">
        <v>301</v>
      </c>
      <c r="B292" s="69" t="s">
        <v>309</v>
      </c>
      <c r="C292" s="3">
        <v>1105</v>
      </c>
      <c r="D292" s="5" t="s">
        <v>100</v>
      </c>
      <c r="E292" s="69" t="s">
        <v>106</v>
      </c>
      <c r="F292" s="69" t="s">
        <v>106</v>
      </c>
      <c r="G292" s="1"/>
      <c r="H292" s="1"/>
      <c r="I292" s="1"/>
      <c r="J292" s="1"/>
      <c r="K292" s="1"/>
      <c r="L292" s="1"/>
      <c r="M292" s="1"/>
      <c r="N292" s="1"/>
      <c r="O292" s="1"/>
      <c r="P292" s="1"/>
      <c r="Q292" s="1"/>
      <c r="R292" s="1"/>
      <c r="S292" s="1"/>
      <c r="T292" s="1"/>
      <c r="U292" s="1"/>
      <c r="V292" s="1"/>
      <c r="W292" s="1"/>
      <c r="X292" s="1"/>
      <c r="Y292" s="1"/>
      <c r="Z292" s="1"/>
      <c r="AA292" s="1"/>
      <c r="AB292" s="1"/>
    </row>
    <row r="293" spans="1:127" s="8" customFormat="1" ht="51" x14ac:dyDescent="0.25">
      <c r="A293" s="13" t="s">
        <v>448</v>
      </c>
      <c r="B293" s="69"/>
      <c r="C293" s="3"/>
      <c r="D293" s="67"/>
      <c r="E293" s="68"/>
      <c r="F293" s="68"/>
    </row>
    <row r="294" spans="1:127" s="1" customFormat="1" ht="25.5" x14ac:dyDescent="0.25">
      <c r="A294" s="14" t="s">
        <v>333</v>
      </c>
      <c r="B294" s="69" t="s">
        <v>334</v>
      </c>
      <c r="C294" s="3">
        <v>1920</v>
      </c>
      <c r="D294" s="5" t="s">
        <v>100</v>
      </c>
      <c r="E294" s="5" t="s">
        <v>106</v>
      </c>
      <c r="F294" s="5" t="s">
        <v>142</v>
      </c>
    </row>
    <row r="295" spans="1:127" s="1" customFormat="1" ht="38.25" x14ac:dyDescent="0.25">
      <c r="A295" s="14" t="s">
        <v>501</v>
      </c>
      <c r="B295" s="69" t="s">
        <v>334</v>
      </c>
      <c r="C295" s="3">
        <v>3840</v>
      </c>
      <c r="D295" s="5" t="s">
        <v>100</v>
      </c>
      <c r="E295" s="5" t="s">
        <v>499</v>
      </c>
      <c r="F295" s="5" t="s">
        <v>500</v>
      </c>
    </row>
    <row r="296" spans="1:127" s="1" customFormat="1" ht="51" x14ac:dyDescent="0.25">
      <c r="A296" s="14" t="s">
        <v>815</v>
      </c>
      <c r="B296" s="6" t="s">
        <v>711</v>
      </c>
      <c r="C296" s="3">
        <v>700</v>
      </c>
      <c r="D296" s="5" t="s">
        <v>100</v>
      </c>
      <c r="E296" s="5" t="s">
        <v>126</v>
      </c>
      <c r="F296" s="5" t="s">
        <v>126</v>
      </c>
    </row>
    <row r="297" spans="1:127" s="1" customFormat="1" ht="25.5" x14ac:dyDescent="0.25">
      <c r="A297" s="14" t="s">
        <v>94</v>
      </c>
      <c r="B297" s="69" t="s">
        <v>93</v>
      </c>
      <c r="C297" s="3">
        <v>480</v>
      </c>
      <c r="D297" s="5" t="s">
        <v>100</v>
      </c>
      <c r="E297" s="69" t="s">
        <v>216</v>
      </c>
      <c r="F297" s="69" t="s">
        <v>216</v>
      </c>
    </row>
    <row r="298" spans="1:127" ht="25.5" x14ac:dyDescent="0.25">
      <c r="A298" s="13" t="s">
        <v>816</v>
      </c>
      <c r="B298" s="68"/>
      <c r="C298" s="3"/>
      <c r="D298" s="67"/>
      <c r="E298" s="68"/>
      <c r="F298" s="68"/>
    </row>
    <row r="299" spans="1:127" s="1" customFormat="1" ht="63.75" x14ac:dyDescent="0.25">
      <c r="A299" s="14" t="s">
        <v>64</v>
      </c>
      <c r="B299" s="69" t="s">
        <v>449</v>
      </c>
      <c r="C299" s="3">
        <v>10450</v>
      </c>
      <c r="D299" s="5" t="s">
        <v>100</v>
      </c>
      <c r="E299" s="69" t="s">
        <v>104</v>
      </c>
      <c r="F299" s="69" t="s">
        <v>103</v>
      </c>
    </row>
    <row r="300" spans="1:127" s="1" customFormat="1" ht="63.75" x14ac:dyDescent="0.25">
      <c r="A300" s="14" t="s">
        <v>54</v>
      </c>
      <c r="B300" s="69" t="s">
        <v>450</v>
      </c>
      <c r="C300" s="3">
        <v>39000</v>
      </c>
      <c r="D300" s="5" t="s">
        <v>100</v>
      </c>
      <c r="E300" s="69" t="s">
        <v>104</v>
      </c>
      <c r="F300" s="69" t="s">
        <v>103</v>
      </c>
    </row>
    <row r="301" spans="1:127" s="1" customFormat="1" ht="89.25" x14ac:dyDescent="0.25">
      <c r="A301" s="14" t="s">
        <v>99</v>
      </c>
      <c r="B301" s="69" t="s">
        <v>451</v>
      </c>
      <c r="C301" s="3">
        <v>12500</v>
      </c>
      <c r="D301" s="5" t="s">
        <v>100</v>
      </c>
      <c r="E301" s="104" t="s">
        <v>103</v>
      </c>
      <c r="F301" s="104" t="s">
        <v>103</v>
      </c>
    </row>
    <row r="302" spans="1:127" s="10" customFormat="1" ht="76.5" x14ac:dyDescent="0.25">
      <c r="A302" s="14" t="s">
        <v>60</v>
      </c>
      <c r="B302" s="69" t="s">
        <v>452</v>
      </c>
      <c r="C302" s="23">
        <v>30000</v>
      </c>
      <c r="D302" s="15" t="s">
        <v>100</v>
      </c>
      <c r="E302" s="69" t="s">
        <v>103</v>
      </c>
      <c r="F302" s="69" t="s">
        <v>103</v>
      </c>
    </row>
    <row r="303" spans="1:127" s="10" customFormat="1" ht="63.75" x14ac:dyDescent="0.25">
      <c r="A303" s="22" t="s">
        <v>71</v>
      </c>
      <c r="B303" s="69" t="s">
        <v>72</v>
      </c>
      <c r="C303" s="23">
        <v>27700</v>
      </c>
      <c r="D303" s="15" t="s">
        <v>100</v>
      </c>
      <c r="E303" s="6" t="s">
        <v>103</v>
      </c>
      <c r="F303" s="6" t="s">
        <v>103</v>
      </c>
    </row>
    <row r="304" spans="1:127" s="1" customFormat="1" ht="38.25" x14ac:dyDescent="0.25">
      <c r="A304" s="14" t="s">
        <v>83</v>
      </c>
      <c r="B304" s="69" t="s">
        <v>453</v>
      </c>
      <c r="C304" s="3">
        <v>1320</v>
      </c>
      <c r="D304" s="5" t="s">
        <v>100</v>
      </c>
      <c r="E304" s="69" t="s">
        <v>103</v>
      </c>
      <c r="F304" s="69" t="s">
        <v>103</v>
      </c>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row>
    <row r="305" spans="1:127" s="10" customFormat="1" ht="89.25" x14ac:dyDescent="0.25">
      <c r="A305" s="14" t="s">
        <v>52</v>
      </c>
      <c r="B305" s="69" t="s">
        <v>455</v>
      </c>
      <c r="C305" s="23">
        <v>27600</v>
      </c>
      <c r="D305" s="15" t="s">
        <v>100</v>
      </c>
      <c r="E305" s="5" t="s">
        <v>103</v>
      </c>
      <c r="F305" s="5" t="s">
        <v>103</v>
      </c>
    </row>
    <row r="306" spans="1:127" s="10" customFormat="1" ht="76.5" x14ac:dyDescent="0.25">
      <c r="A306" s="12" t="s">
        <v>55</v>
      </c>
      <c r="B306" s="6" t="s">
        <v>454</v>
      </c>
      <c r="C306" s="23">
        <v>8304</v>
      </c>
      <c r="D306" s="15" t="s">
        <v>100</v>
      </c>
      <c r="E306" s="5" t="s">
        <v>101</v>
      </c>
      <c r="F306" s="5" t="s">
        <v>101</v>
      </c>
    </row>
    <row r="307" spans="1:127" s="10" customFormat="1" ht="63.75" x14ac:dyDescent="0.25">
      <c r="A307" s="22" t="s">
        <v>53</v>
      </c>
      <c r="B307" s="69" t="s">
        <v>456</v>
      </c>
      <c r="C307" s="23">
        <v>95400</v>
      </c>
      <c r="D307" s="15" t="s">
        <v>100</v>
      </c>
      <c r="E307" s="5" t="s">
        <v>104</v>
      </c>
      <c r="F307" s="6" t="s">
        <v>103</v>
      </c>
    </row>
    <row r="308" spans="1:127" s="10" customFormat="1" ht="63.75" x14ac:dyDescent="0.25">
      <c r="A308" s="22" t="s">
        <v>542</v>
      </c>
      <c r="B308" s="69" t="s">
        <v>456</v>
      </c>
      <c r="C308" s="23">
        <v>500</v>
      </c>
      <c r="D308" s="15" t="s">
        <v>100</v>
      </c>
      <c r="E308" s="5" t="s">
        <v>142</v>
      </c>
      <c r="F308" s="6" t="s">
        <v>152</v>
      </c>
    </row>
    <row r="309" spans="1:127" s="1" customFormat="1" ht="63.75" x14ac:dyDescent="0.25">
      <c r="A309" s="22" t="s">
        <v>611</v>
      </c>
      <c r="B309" s="69" t="s">
        <v>607</v>
      </c>
      <c r="C309" s="3">
        <v>975</v>
      </c>
      <c r="D309" s="48" t="s">
        <v>100</v>
      </c>
      <c r="E309" s="5" t="s">
        <v>223</v>
      </c>
      <c r="F309" s="5" t="s">
        <v>223</v>
      </c>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row>
    <row r="310" spans="1:127" s="1" customFormat="1" ht="63.75" x14ac:dyDescent="0.25">
      <c r="A310" s="22" t="s">
        <v>704</v>
      </c>
      <c r="B310" s="69" t="s">
        <v>607</v>
      </c>
      <c r="C310" s="3">
        <v>325</v>
      </c>
      <c r="D310" s="48" t="s">
        <v>100</v>
      </c>
      <c r="E310" s="5" t="s">
        <v>126</v>
      </c>
      <c r="F310" s="5" t="s">
        <v>126</v>
      </c>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row>
    <row r="311" spans="1:127" s="1" customFormat="1" ht="63.75" x14ac:dyDescent="0.25">
      <c r="A311" s="22" t="s">
        <v>704</v>
      </c>
      <c r="B311" s="69" t="s">
        <v>607</v>
      </c>
      <c r="C311" s="3">
        <v>325</v>
      </c>
      <c r="D311" s="48" t="s">
        <v>100</v>
      </c>
      <c r="E311" s="5" t="s">
        <v>126</v>
      </c>
      <c r="F311" s="5" t="s">
        <v>126</v>
      </c>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row>
    <row r="312" spans="1:127" s="1" customFormat="1" ht="63.75" x14ac:dyDescent="0.25">
      <c r="A312" s="22" t="s">
        <v>85</v>
      </c>
      <c r="B312" s="69" t="s">
        <v>460</v>
      </c>
      <c r="C312" s="3">
        <v>50000</v>
      </c>
      <c r="D312" s="48" t="s">
        <v>100</v>
      </c>
      <c r="E312" s="5" t="s">
        <v>106</v>
      </c>
      <c r="F312" s="5" t="s">
        <v>106</v>
      </c>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row>
    <row r="313" spans="1:127" s="1" customFormat="1" ht="25.5" x14ac:dyDescent="0.25">
      <c r="A313" s="22" t="s">
        <v>435</v>
      </c>
      <c r="B313" s="69" t="s">
        <v>436</v>
      </c>
      <c r="C313" s="3">
        <v>2112.9299999999998</v>
      </c>
      <c r="D313" s="48" t="s">
        <v>100</v>
      </c>
      <c r="E313" s="5" t="s">
        <v>141</v>
      </c>
      <c r="F313" s="5" t="s">
        <v>141</v>
      </c>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row>
    <row r="314" spans="1:127" ht="25.5" x14ac:dyDescent="0.25">
      <c r="A314" s="13" t="s">
        <v>344</v>
      </c>
      <c r="B314" s="68"/>
      <c r="C314" s="3"/>
      <c r="D314" s="71"/>
      <c r="E314" s="68"/>
      <c r="F314" s="68"/>
    </row>
    <row r="315" spans="1:127" s="1" customFormat="1" ht="76.5" x14ac:dyDescent="0.25">
      <c r="A315" s="14" t="s">
        <v>70</v>
      </c>
      <c r="B315" s="69" t="s">
        <v>345</v>
      </c>
      <c r="C315" s="17">
        <v>25200</v>
      </c>
      <c r="D315" s="15" t="s">
        <v>100</v>
      </c>
      <c r="E315" s="5" t="s">
        <v>104</v>
      </c>
      <c r="F315" s="6" t="s">
        <v>103</v>
      </c>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row>
    <row r="316" spans="1:127" s="1" customFormat="1" ht="102" x14ac:dyDescent="0.25">
      <c r="A316" s="14" t="s">
        <v>57</v>
      </c>
      <c r="B316" s="69" t="s">
        <v>307</v>
      </c>
      <c r="C316" s="3">
        <v>1000</v>
      </c>
      <c r="D316" s="5" t="s">
        <v>100</v>
      </c>
      <c r="E316" s="5" t="s">
        <v>103</v>
      </c>
      <c r="F316" s="5" t="s">
        <v>103</v>
      </c>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row>
    <row r="317" spans="1:127" s="1" customFormat="1" ht="102" x14ac:dyDescent="0.25">
      <c r="A317" s="14" t="s">
        <v>343</v>
      </c>
      <c r="B317" s="69" t="s">
        <v>342</v>
      </c>
      <c r="C317" s="17">
        <v>10200</v>
      </c>
      <c r="D317" s="15" t="s">
        <v>100</v>
      </c>
      <c r="E317" s="5" t="s">
        <v>106</v>
      </c>
      <c r="F317" s="6" t="s">
        <v>167</v>
      </c>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row>
    <row r="318" spans="1:127" ht="102" x14ac:dyDescent="0.25">
      <c r="A318" s="14" t="s">
        <v>325</v>
      </c>
      <c r="B318" s="69" t="s">
        <v>342</v>
      </c>
      <c r="C318" s="3">
        <v>5000</v>
      </c>
      <c r="D318" s="5" t="s">
        <v>100</v>
      </c>
      <c r="E318" s="69" t="s">
        <v>106</v>
      </c>
      <c r="F318" s="69" t="s">
        <v>167</v>
      </c>
      <c r="G318" s="1"/>
      <c r="H318" s="1"/>
      <c r="I318" s="1"/>
      <c r="J318" s="1"/>
      <c r="K318" s="1"/>
      <c r="L318" s="1"/>
      <c r="M318" s="1"/>
      <c r="N318" s="1"/>
      <c r="O318" s="1"/>
      <c r="P318" s="1"/>
      <c r="Q318" s="1"/>
      <c r="R318" s="1"/>
      <c r="S318" s="1"/>
      <c r="T318" s="1"/>
      <c r="U318" s="1"/>
      <c r="V318" s="1"/>
      <c r="W318" s="1"/>
      <c r="X318" s="1"/>
      <c r="Y318" s="1"/>
      <c r="Z318" s="1"/>
      <c r="AA318" s="1"/>
      <c r="AB318" s="1"/>
    </row>
    <row r="319" spans="1:127" s="1" customFormat="1" ht="25.5" x14ac:dyDescent="0.25">
      <c r="A319" s="14" t="s">
        <v>59</v>
      </c>
      <c r="B319" s="69" t="s">
        <v>51</v>
      </c>
      <c r="C319" s="3">
        <v>7000</v>
      </c>
      <c r="D319" s="5" t="s">
        <v>100</v>
      </c>
      <c r="E319" s="69" t="s">
        <v>126</v>
      </c>
      <c r="F319" s="69" t="s">
        <v>216</v>
      </c>
    </row>
    <row r="320" spans="1:127" ht="63.75" x14ac:dyDescent="0.25">
      <c r="A320" s="22" t="s">
        <v>713</v>
      </c>
      <c r="B320" s="6" t="s">
        <v>714</v>
      </c>
      <c r="C320" s="17">
        <v>3700</v>
      </c>
      <c r="D320" s="5" t="s">
        <v>100</v>
      </c>
      <c r="E320" s="69" t="s">
        <v>216</v>
      </c>
      <c r="F320" s="69" t="s">
        <v>216</v>
      </c>
    </row>
    <row r="321" spans="1:28" s="16" customFormat="1" ht="25.5" x14ac:dyDescent="0.25">
      <c r="A321" s="13" t="s">
        <v>563</v>
      </c>
      <c r="B321" s="49" t="s">
        <v>566</v>
      </c>
      <c r="C321" s="3"/>
      <c r="D321" s="67"/>
      <c r="E321" s="68"/>
      <c r="F321" s="68"/>
      <c r="G321" s="8"/>
      <c r="H321" s="8"/>
      <c r="I321" s="8"/>
      <c r="J321" s="8"/>
      <c r="K321" s="8"/>
      <c r="L321" s="8"/>
      <c r="M321" s="8"/>
      <c r="N321" s="8"/>
      <c r="O321" s="8"/>
      <c r="P321" s="8"/>
      <c r="Q321" s="8"/>
      <c r="R321" s="8"/>
      <c r="S321" s="8"/>
      <c r="T321" s="8"/>
      <c r="U321" s="8"/>
      <c r="V321" s="8"/>
      <c r="W321" s="8"/>
      <c r="X321" s="8"/>
      <c r="Y321" s="8"/>
      <c r="Z321" s="8"/>
      <c r="AA321" s="8"/>
      <c r="AB321" s="8"/>
    </row>
    <row r="322" spans="1:28" ht="25.5" x14ac:dyDescent="0.25">
      <c r="A322" s="22" t="s">
        <v>564</v>
      </c>
      <c r="B322" s="69" t="s">
        <v>565</v>
      </c>
      <c r="C322" s="17">
        <v>6500</v>
      </c>
      <c r="D322" s="5" t="s">
        <v>100</v>
      </c>
      <c r="E322" s="69" t="s">
        <v>152</v>
      </c>
      <c r="F322" s="69" t="s">
        <v>223</v>
      </c>
    </row>
    <row r="323" spans="1:28" s="16" customFormat="1" ht="38.25" x14ac:dyDescent="0.25">
      <c r="A323" s="13" t="s">
        <v>318</v>
      </c>
      <c r="B323" s="78" t="s">
        <v>319</v>
      </c>
      <c r="C323" s="3"/>
      <c r="D323" s="67"/>
      <c r="E323" s="68"/>
      <c r="F323" s="68"/>
      <c r="G323" s="8"/>
      <c r="H323" s="8"/>
      <c r="I323" s="8"/>
      <c r="J323" s="8"/>
      <c r="K323" s="8"/>
      <c r="L323" s="8"/>
      <c r="M323" s="8"/>
      <c r="N323" s="8"/>
      <c r="O323" s="8"/>
      <c r="P323" s="8"/>
      <c r="Q323" s="8"/>
      <c r="R323" s="8"/>
      <c r="S323" s="8"/>
      <c r="T323" s="8"/>
      <c r="U323" s="8"/>
      <c r="V323" s="8"/>
      <c r="W323" s="8"/>
      <c r="X323" s="8"/>
      <c r="Y323" s="8"/>
      <c r="Z323" s="8"/>
      <c r="AA323" s="8"/>
      <c r="AB323" s="8"/>
    </row>
    <row r="324" spans="1:28" ht="38.25" x14ac:dyDescent="0.25">
      <c r="A324" s="14" t="s">
        <v>382</v>
      </c>
      <c r="B324" s="6" t="s">
        <v>340</v>
      </c>
      <c r="C324" s="3">
        <v>51000</v>
      </c>
      <c r="D324" s="5" t="s">
        <v>100</v>
      </c>
      <c r="E324" s="69" t="s">
        <v>167</v>
      </c>
      <c r="F324" s="69" t="s">
        <v>167</v>
      </c>
      <c r="G324" s="1"/>
      <c r="H324" s="1"/>
      <c r="I324" s="1"/>
      <c r="J324" s="1"/>
      <c r="K324" s="1"/>
      <c r="L324" s="1"/>
      <c r="M324" s="1"/>
      <c r="N324" s="1"/>
      <c r="O324" s="1"/>
      <c r="P324" s="1"/>
      <c r="Q324" s="1"/>
      <c r="R324" s="1"/>
      <c r="S324" s="1"/>
      <c r="T324" s="1"/>
      <c r="U324" s="1"/>
      <c r="V324" s="1"/>
      <c r="W324" s="1"/>
      <c r="X324" s="1"/>
      <c r="Y324" s="1"/>
      <c r="Z324" s="1"/>
      <c r="AA324" s="1"/>
      <c r="AB324" s="1"/>
    </row>
    <row r="325" spans="1:28" ht="51" x14ac:dyDescent="0.25">
      <c r="A325" s="14" t="s">
        <v>339</v>
      </c>
      <c r="B325" s="6" t="s">
        <v>319</v>
      </c>
      <c r="C325" s="3">
        <v>5850</v>
      </c>
      <c r="D325" s="5" t="s">
        <v>100</v>
      </c>
      <c r="E325" s="69" t="s">
        <v>106</v>
      </c>
      <c r="F325" s="69" t="s">
        <v>167</v>
      </c>
      <c r="G325" s="1"/>
      <c r="H325" s="1"/>
      <c r="I325" s="1"/>
      <c r="J325" s="1"/>
      <c r="K325" s="1"/>
      <c r="L325" s="1"/>
      <c r="M325" s="1"/>
      <c r="N325" s="1"/>
      <c r="O325" s="1"/>
      <c r="P325" s="1"/>
      <c r="Q325" s="1"/>
      <c r="R325" s="1"/>
      <c r="S325" s="1"/>
      <c r="T325" s="1"/>
      <c r="U325" s="1"/>
      <c r="V325" s="1"/>
      <c r="W325" s="1"/>
      <c r="X325" s="1"/>
      <c r="Y325" s="1"/>
      <c r="Z325" s="1"/>
      <c r="AA325" s="1"/>
      <c r="AB325" s="1"/>
    </row>
    <row r="326" spans="1:28" ht="38.25" x14ac:dyDescent="0.25">
      <c r="A326" s="22" t="s">
        <v>650</v>
      </c>
      <c r="B326" s="6" t="s">
        <v>340</v>
      </c>
      <c r="C326" s="3">
        <v>25000</v>
      </c>
      <c r="D326" s="5" t="s">
        <v>100</v>
      </c>
      <c r="E326" s="69" t="s">
        <v>223</v>
      </c>
      <c r="F326" s="69" t="s">
        <v>223</v>
      </c>
      <c r="G326" s="1"/>
      <c r="H326" s="1"/>
      <c r="I326" s="1"/>
      <c r="J326" s="1"/>
      <c r="K326" s="1"/>
      <c r="L326" s="1"/>
      <c r="M326" s="1"/>
      <c r="N326" s="1"/>
      <c r="O326" s="1"/>
      <c r="P326" s="1"/>
      <c r="Q326" s="1"/>
      <c r="R326" s="1"/>
      <c r="S326" s="1"/>
      <c r="T326" s="1"/>
      <c r="U326" s="1"/>
      <c r="V326" s="1"/>
      <c r="W326" s="1"/>
      <c r="X326" s="1"/>
      <c r="Y326" s="1"/>
      <c r="Z326" s="1"/>
      <c r="AA326" s="1"/>
      <c r="AB326" s="1"/>
    </row>
    <row r="327" spans="1:28" ht="25.5" x14ac:dyDescent="0.25">
      <c r="A327" s="13" t="s">
        <v>479</v>
      </c>
      <c r="B327" s="6"/>
      <c r="C327" s="3"/>
      <c r="D327" s="5"/>
      <c r="E327" s="69"/>
      <c r="F327" s="69"/>
      <c r="G327" s="1"/>
      <c r="H327" s="1"/>
      <c r="I327" s="1"/>
      <c r="J327" s="1"/>
      <c r="K327" s="1"/>
      <c r="L327" s="1"/>
      <c r="M327" s="1"/>
      <c r="N327" s="1"/>
      <c r="O327" s="1"/>
      <c r="P327" s="1"/>
      <c r="Q327" s="1"/>
      <c r="R327" s="1"/>
      <c r="S327" s="1"/>
      <c r="T327" s="1"/>
      <c r="U327" s="1"/>
      <c r="V327" s="1"/>
      <c r="W327" s="1"/>
      <c r="X327" s="1"/>
      <c r="Y327" s="1"/>
      <c r="Z327" s="1"/>
      <c r="AA327" s="1"/>
      <c r="AB327" s="1"/>
    </row>
    <row r="328" spans="1:28" ht="63.75" x14ac:dyDescent="0.25">
      <c r="A328" s="14" t="s">
        <v>480</v>
      </c>
      <c r="B328" s="6" t="s">
        <v>481</v>
      </c>
      <c r="C328" s="3">
        <v>36000</v>
      </c>
      <c r="D328" s="5" t="s">
        <v>100</v>
      </c>
      <c r="E328" s="69" t="s">
        <v>152</v>
      </c>
      <c r="F328" s="69" t="s">
        <v>223</v>
      </c>
      <c r="G328" s="1"/>
      <c r="H328" s="1"/>
      <c r="I328" s="1"/>
      <c r="J328" s="1"/>
      <c r="K328" s="1"/>
      <c r="L328" s="1"/>
      <c r="M328" s="1"/>
      <c r="N328" s="1"/>
      <c r="O328" s="1"/>
      <c r="P328" s="1"/>
      <c r="Q328" s="1"/>
      <c r="R328" s="1"/>
      <c r="S328" s="1"/>
      <c r="T328" s="1"/>
      <c r="U328" s="1"/>
      <c r="V328" s="1"/>
      <c r="W328" s="1"/>
      <c r="X328" s="1"/>
      <c r="Y328" s="1"/>
      <c r="Z328" s="1"/>
      <c r="AA328" s="1"/>
      <c r="AB328" s="1"/>
    </row>
    <row r="329" spans="1:28" s="16" customFormat="1" x14ac:dyDescent="0.25">
      <c r="A329" s="13" t="s">
        <v>589</v>
      </c>
      <c r="B329" s="78"/>
      <c r="C329" s="3"/>
      <c r="D329" s="67"/>
      <c r="E329" s="68"/>
      <c r="F329" s="68"/>
      <c r="G329" s="8"/>
      <c r="H329" s="8"/>
      <c r="I329" s="8"/>
      <c r="J329" s="8"/>
      <c r="K329" s="8"/>
      <c r="L329" s="8"/>
      <c r="M329" s="8"/>
      <c r="N329" s="8"/>
      <c r="O329" s="8"/>
      <c r="P329" s="8"/>
      <c r="Q329" s="8"/>
      <c r="R329" s="8"/>
      <c r="S329" s="8"/>
      <c r="T329" s="8"/>
      <c r="U329" s="8"/>
      <c r="V329" s="8"/>
      <c r="W329" s="8"/>
      <c r="X329" s="8"/>
      <c r="Y329" s="8"/>
      <c r="Z329" s="8"/>
      <c r="AA329" s="8"/>
      <c r="AB329" s="8"/>
    </row>
    <row r="330" spans="1:28" s="16" customFormat="1" ht="51" x14ac:dyDescent="0.25">
      <c r="A330" s="14" t="s">
        <v>533</v>
      </c>
      <c r="B330" s="6" t="s">
        <v>535</v>
      </c>
      <c r="C330" s="3">
        <v>73000</v>
      </c>
      <c r="D330" s="5" t="s">
        <v>100</v>
      </c>
      <c r="E330" s="69" t="s">
        <v>534</v>
      </c>
      <c r="F330" s="69" t="s">
        <v>223</v>
      </c>
      <c r="G330" s="8"/>
      <c r="H330" s="8"/>
      <c r="I330" s="8"/>
      <c r="J330" s="8"/>
      <c r="K330" s="8"/>
      <c r="L330" s="8"/>
      <c r="M330" s="8"/>
      <c r="N330" s="8"/>
      <c r="O330" s="8"/>
      <c r="P330" s="8"/>
      <c r="Q330" s="8"/>
      <c r="R330" s="8"/>
      <c r="S330" s="8"/>
      <c r="T330" s="8"/>
      <c r="U330" s="8"/>
      <c r="V330" s="8"/>
      <c r="W330" s="8"/>
      <c r="X330" s="8"/>
      <c r="Y330" s="8"/>
      <c r="Z330" s="8"/>
      <c r="AA330" s="8"/>
      <c r="AB330" s="8"/>
    </row>
    <row r="331" spans="1:28" ht="63.75" x14ac:dyDescent="0.25">
      <c r="A331" s="12" t="s">
        <v>482</v>
      </c>
      <c r="B331" s="6" t="s">
        <v>610</v>
      </c>
      <c r="C331" s="3">
        <v>150000</v>
      </c>
      <c r="D331" s="5" t="s">
        <v>588</v>
      </c>
      <c r="E331" s="69" t="s">
        <v>223</v>
      </c>
      <c r="F331" s="69" t="s">
        <v>126</v>
      </c>
      <c r="G331" s="1"/>
      <c r="H331" s="1"/>
      <c r="I331" s="1"/>
      <c r="J331" s="1"/>
      <c r="K331" s="1"/>
      <c r="L331" s="1"/>
      <c r="M331" s="1"/>
      <c r="N331" s="1"/>
      <c r="O331" s="1"/>
      <c r="P331" s="1"/>
      <c r="Q331" s="1"/>
      <c r="R331" s="1"/>
      <c r="S331" s="1"/>
      <c r="T331" s="1"/>
      <c r="U331" s="1"/>
      <c r="V331" s="1"/>
      <c r="W331" s="1"/>
      <c r="X331" s="1"/>
      <c r="Y331" s="1"/>
      <c r="Z331" s="1"/>
      <c r="AA331" s="1"/>
      <c r="AB331" s="1"/>
    </row>
    <row r="332" spans="1:28" s="16" customFormat="1" x14ac:dyDescent="0.25">
      <c r="A332" s="13" t="s">
        <v>555</v>
      </c>
      <c r="B332" s="78"/>
      <c r="C332" s="3"/>
      <c r="D332" s="5"/>
      <c r="E332" s="69"/>
      <c r="F332" s="69"/>
      <c r="G332" s="8"/>
      <c r="H332" s="8"/>
      <c r="I332" s="8"/>
      <c r="J332" s="8"/>
      <c r="K332" s="8"/>
      <c r="L332" s="8"/>
      <c r="M332" s="8"/>
      <c r="N332" s="8"/>
      <c r="O332" s="8"/>
      <c r="P332" s="8"/>
      <c r="Q332" s="8"/>
      <c r="R332" s="8"/>
      <c r="S332" s="8"/>
      <c r="T332" s="8"/>
      <c r="U332" s="8"/>
      <c r="V332" s="8"/>
      <c r="W332" s="8"/>
      <c r="X332" s="8"/>
      <c r="Y332" s="8"/>
      <c r="Z332" s="8"/>
      <c r="AA332" s="8"/>
      <c r="AB332" s="8"/>
    </row>
    <row r="333" spans="1:28" s="16" customFormat="1" ht="76.5" x14ac:dyDescent="0.25">
      <c r="A333" s="12" t="s">
        <v>483</v>
      </c>
      <c r="B333" s="6" t="s">
        <v>486</v>
      </c>
      <c r="C333" s="3">
        <v>120000</v>
      </c>
      <c r="D333" s="69" t="s">
        <v>588</v>
      </c>
      <c r="E333" s="5" t="s">
        <v>152</v>
      </c>
      <c r="F333" s="69" t="s">
        <v>126</v>
      </c>
      <c r="G333" s="8"/>
      <c r="H333" s="8"/>
      <c r="I333" s="8"/>
      <c r="J333" s="8"/>
      <c r="K333" s="8"/>
      <c r="L333" s="8"/>
      <c r="M333" s="8"/>
      <c r="N333" s="8"/>
      <c r="O333" s="8"/>
      <c r="P333" s="8"/>
      <c r="Q333" s="8"/>
      <c r="R333" s="8"/>
      <c r="S333" s="8"/>
      <c r="T333" s="8"/>
      <c r="U333" s="8"/>
      <c r="V333" s="8"/>
      <c r="W333" s="8"/>
      <c r="X333" s="8"/>
      <c r="Y333" s="8"/>
      <c r="Z333" s="8"/>
      <c r="AA333" s="8"/>
      <c r="AB333" s="8"/>
    </row>
    <row r="334" spans="1:28" s="16" customFormat="1" ht="114.75" x14ac:dyDescent="0.25">
      <c r="A334" s="12" t="s">
        <v>484</v>
      </c>
      <c r="B334" s="6" t="s">
        <v>487</v>
      </c>
      <c r="C334" s="3">
        <v>42945</v>
      </c>
      <c r="D334" s="5" t="s">
        <v>588</v>
      </c>
      <c r="E334" s="69" t="s">
        <v>223</v>
      </c>
      <c r="F334" s="69" t="s">
        <v>126</v>
      </c>
      <c r="G334" s="8"/>
      <c r="H334" s="8"/>
      <c r="I334" s="8"/>
      <c r="J334" s="8"/>
      <c r="K334" s="8"/>
      <c r="L334" s="8"/>
      <c r="M334" s="8"/>
      <c r="N334" s="8"/>
      <c r="O334" s="8"/>
      <c r="P334" s="8"/>
      <c r="Q334" s="8"/>
      <c r="R334" s="8"/>
      <c r="S334" s="8"/>
      <c r="T334" s="8"/>
      <c r="U334" s="8"/>
      <c r="V334" s="8"/>
      <c r="W334" s="8"/>
      <c r="X334" s="8"/>
      <c r="Y334" s="8"/>
      <c r="Z334" s="8"/>
      <c r="AA334" s="8"/>
      <c r="AB334" s="8"/>
    </row>
    <row r="335" spans="1:28" s="16" customFormat="1" ht="25.5" x14ac:dyDescent="0.25">
      <c r="A335" s="13" t="s">
        <v>631</v>
      </c>
      <c r="B335" s="78"/>
      <c r="C335" s="3"/>
      <c r="D335" s="67"/>
      <c r="E335" s="68"/>
      <c r="F335" s="68"/>
      <c r="G335" s="8"/>
      <c r="H335" s="8"/>
      <c r="I335" s="8"/>
      <c r="J335" s="8"/>
      <c r="K335" s="8"/>
      <c r="L335" s="8"/>
      <c r="M335" s="8"/>
      <c r="N335" s="8"/>
      <c r="O335" s="8"/>
      <c r="P335" s="8"/>
      <c r="Q335" s="8"/>
      <c r="R335" s="8"/>
      <c r="S335" s="8"/>
      <c r="T335" s="8"/>
      <c r="U335" s="8"/>
      <c r="V335" s="8"/>
      <c r="W335" s="8"/>
      <c r="X335" s="8"/>
      <c r="Y335" s="8"/>
      <c r="Z335" s="8"/>
      <c r="AA335" s="8"/>
      <c r="AB335" s="8"/>
    </row>
    <row r="336" spans="1:28" s="16" customFormat="1" ht="51" x14ac:dyDescent="0.25">
      <c r="A336" s="12" t="s">
        <v>485</v>
      </c>
      <c r="B336" s="6" t="s">
        <v>488</v>
      </c>
      <c r="C336" s="3">
        <v>121500</v>
      </c>
      <c r="D336" s="5" t="s">
        <v>588</v>
      </c>
      <c r="E336" s="69" t="s">
        <v>223</v>
      </c>
      <c r="F336" s="68" t="s">
        <v>223</v>
      </c>
      <c r="G336" s="8"/>
      <c r="H336" s="8"/>
      <c r="I336" s="8"/>
      <c r="J336" s="8"/>
      <c r="K336" s="8"/>
      <c r="L336" s="8"/>
      <c r="M336" s="8"/>
      <c r="N336" s="8"/>
      <c r="O336" s="8"/>
      <c r="P336" s="8"/>
      <c r="Q336" s="8"/>
      <c r="R336" s="8"/>
      <c r="S336" s="8"/>
      <c r="T336" s="8"/>
      <c r="U336" s="8"/>
      <c r="V336" s="8"/>
      <c r="W336" s="8"/>
      <c r="X336" s="8"/>
      <c r="Y336" s="8"/>
      <c r="Z336" s="8"/>
      <c r="AA336" s="8"/>
      <c r="AB336" s="8"/>
    </row>
    <row r="337" spans="1:127" x14ac:dyDescent="0.25">
      <c r="A337" s="13" t="s">
        <v>98</v>
      </c>
      <c r="B337" s="6"/>
      <c r="C337" s="3"/>
      <c r="D337" s="5"/>
      <c r="E337" s="69"/>
      <c r="F337" s="69"/>
      <c r="G337" s="1"/>
      <c r="H337" s="1"/>
      <c r="I337" s="1"/>
      <c r="J337" s="1"/>
      <c r="K337" s="1"/>
      <c r="L337" s="1"/>
      <c r="M337" s="1"/>
      <c r="N337" s="1"/>
      <c r="O337" s="1"/>
      <c r="P337" s="1"/>
      <c r="Q337" s="1"/>
      <c r="R337" s="1"/>
      <c r="S337" s="1"/>
      <c r="T337" s="1"/>
      <c r="U337" s="1"/>
      <c r="V337" s="1"/>
      <c r="W337" s="1"/>
      <c r="X337" s="1"/>
      <c r="Y337" s="1"/>
      <c r="Z337" s="1"/>
      <c r="AA337" s="1"/>
      <c r="AB337" s="1"/>
    </row>
    <row r="338" spans="1:127" ht="51" x14ac:dyDescent="0.25">
      <c r="A338" s="14" t="s">
        <v>643</v>
      </c>
      <c r="B338" s="6" t="s">
        <v>640</v>
      </c>
      <c r="C338" s="3">
        <v>5000</v>
      </c>
      <c r="D338" s="22" t="s">
        <v>100</v>
      </c>
      <c r="E338" s="5" t="s">
        <v>152</v>
      </c>
      <c r="F338" s="69" t="s">
        <v>223</v>
      </c>
      <c r="G338" s="1"/>
      <c r="H338" s="1"/>
      <c r="I338" s="1"/>
      <c r="J338" s="1"/>
      <c r="K338" s="1"/>
      <c r="L338" s="1"/>
      <c r="M338" s="1"/>
      <c r="N338" s="1"/>
      <c r="O338" s="1"/>
      <c r="P338" s="1"/>
      <c r="Q338" s="1"/>
      <c r="R338" s="1"/>
      <c r="S338" s="1"/>
      <c r="T338" s="1"/>
      <c r="U338" s="1"/>
      <c r="V338" s="1"/>
      <c r="W338" s="1"/>
      <c r="X338" s="1"/>
      <c r="Y338" s="1"/>
      <c r="Z338" s="1"/>
      <c r="AA338" s="1"/>
      <c r="AB338" s="1"/>
    </row>
    <row r="339" spans="1:127" ht="63.75" x14ac:dyDescent="0.25">
      <c r="A339" s="14" t="s">
        <v>644</v>
      </c>
      <c r="B339" s="6" t="s">
        <v>640</v>
      </c>
      <c r="C339" s="3">
        <v>3000</v>
      </c>
      <c r="D339" s="22" t="s">
        <v>100</v>
      </c>
      <c r="E339" s="69" t="s">
        <v>223</v>
      </c>
      <c r="F339" s="69" t="s">
        <v>126</v>
      </c>
      <c r="G339" s="1"/>
      <c r="H339" s="1"/>
      <c r="I339" s="1"/>
      <c r="J339" s="1"/>
      <c r="K339" s="1"/>
      <c r="L339" s="1"/>
      <c r="M339" s="1"/>
      <c r="N339" s="1"/>
      <c r="O339" s="1"/>
      <c r="P339" s="1"/>
      <c r="Q339" s="1"/>
      <c r="R339" s="1"/>
      <c r="S339" s="1"/>
      <c r="T339" s="1"/>
      <c r="U339" s="1"/>
      <c r="V339" s="1"/>
      <c r="W339" s="1"/>
      <c r="X339" s="1"/>
      <c r="Y339" s="1"/>
      <c r="Z339" s="1"/>
      <c r="AA339" s="1"/>
      <c r="AB339" s="1"/>
    </row>
    <row r="340" spans="1:127" ht="51" x14ac:dyDescent="0.25">
      <c r="A340" s="14" t="s">
        <v>642</v>
      </c>
      <c r="B340" s="6" t="s">
        <v>640</v>
      </c>
      <c r="C340" s="3">
        <v>2500</v>
      </c>
      <c r="D340" s="22" t="s">
        <v>100</v>
      </c>
      <c r="E340" s="69" t="s">
        <v>223</v>
      </c>
      <c r="F340" s="69" t="s">
        <v>126</v>
      </c>
      <c r="G340" s="1"/>
      <c r="H340" s="1"/>
      <c r="I340" s="1"/>
      <c r="J340" s="1"/>
      <c r="K340" s="1"/>
      <c r="L340" s="1"/>
      <c r="M340" s="1"/>
      <c r="N340" s="1"/>
      <c r="O340" s="1"/>
      <c r="P340" s="1"/>
      <c r="Q340" s="1"/>
      <c r="R340" s="1"/>
      <c r="S340" s="1"/>
      <c r="T340" s="1"/>
      <c r="U340" s="1"/>
      <c r="V340" s="1"/>
      <c r="W340" s="1"/>
      <c r="X340" s="1"/>
      <c r="Y340" s="1"/>
      <c r="Z340" s="1"/>
      <c r="AA340" s="1"/>
      <c r="AB340" s="1"/>
    </row>
    <row r="341" spans="1:127" x14ac:dyDescent="0.25">
      <c r="A341" s="13" t="s">
        <v>636</v>
      </c>
      <c r="B341" s="49"/>
      <c r="C341" s="3"/>
      <c r="D341" s="5"/>
      <c r="E341" s="69"/>
      <c r="F341" s="69"/>
      <c r="G341" s="1"/>
      <c r="H341" s="1"/>
      <c r="I341" s="1"/>
      <c r="J341" s="1"/>
      <c r="K341" s="1"/>
      <c r="L341" s="1"/>
      <c r="M341" s="1"/>
      <c r="N341" s="1"/>
      <c r="O341" s="1"/>
      <c r="P341" s="1"/>
      <c r="Q341" s="1"/>
      <c r="R341" s="1"/>
      <c r="S341" s="1"/>
      <c r="T341" s="1"/>
      <c r="U341" s="1"/>
      <c r="V341" s="1"/>
      <c r="W341" s="1"/>
      <c r="X341" s="1"/>
      <c r="Y341" s="1"/>
      <c r="Z341" s="1"/>
      <c r="AA341" s="1"/>
      <c r="AB341" s="1"/>
    </row>
    <row r="342" spans="1:127" ht="51" x14ac:dyDescent="0.25">
      <c r="A342" s="14" t="s">
        <v>637</v>
      </c>
      <c r="B342" s="6" t="s">
        <v>638</v>
      </c>
      <c r="C342" s="3">
        <v>50500</v>
      </c>
      <c r="D342" s="22" t="s">
        <v>100</v>
      </c>
      <c r="E342" s="5" t="s">
        <v>223</v>
      </c>
      <c r="F342" s="69" t="s">
        <v>223</v>
      </c>
      <c r="G342" s="1"/>
      <c r="H342" s="1"/>
      <c r="I342" s="1"/>
      <c r="J342" s="1"/>
      <c r="K342" s="1"/>
      <c r="L342" s="1"/>
      <c r="M342" s="1"/>
      <c r="N342" s="1"/>
      <c r="O342" s="1"/>
      <c r="P342" s="1"/>
      <c r="Q342" s="1"/>
      <c r="R342" s="1"/>
      <c r="S342" s="1"/>
      <c r="T342" s="1"/>
      <c r="U342" s="1"/>
      <c r="V342" s="1"/>
      <c r="W342" s="1"/>
      <c r="X342" s="1"/>
      <c r="Y342" s="1"/>
      <c r="Z342" s="1"/>
      <c r="AA342" s="1"/>
      <c r="AB342" s="1"/>
    </row>
    <row r="343" spans="1:127" x14ac:dyDescent="0.25">
      <c r="A343" s="13" t="s">
        <v>675</v>
      </c>
      <c r="B343" s="49"/>
      <c r="C343" s="3"/>
      <c r="D343" s="5"/>
      <c r="E343" s="69"/>
      <c r="F343" s="69"/>
      <c r="G343" s="1"/>
      <c r="H343" s="1"/>
      <c r="I343" s="1"/>
      <c r="J343" s="1"/>
      <c r="K343" s="1"/>
      <c r="L343" s="1"/>
      <c r="M343" s="1"/>
      <c r="N343" s="1"/>
      <c r="O343" s="1"/>
      <c r="P343" s="1"/>
      <c r="Q343" s="1"/>
      <c r="R343" s="1"/>
      <c r="S343" s="1"/>
      <c r="T343" s="1"/>
      <c r="U343" s="1"/>
      <c r="V343" s="1"/>
      <c r="W343" s="1"/>
      <c r="X343" s="1"/>
      <c r="Y343" s="1"/>
      <c r="Z343" s="1"/>
      <c r="AA343" s="1"/>
      <c r="AB343" s="1"/>
    </row>
    <row r="344" spans="1:127" ht="63.75" x14ac:dyDescent="0.25">
      <c r="A344" s="14" t="s">
        <v>676</v>
      </c>
      <c r="B344" s="6" t="s">
        <v>677</v>
      </c>
      <c r="C344" s="3">
        <v>1700</v>
      </c>
      <c r="D344" s="22" t="s">
        <v>100</v>
      </c>
      <c r="E344" s="5" t="s">
        <v>223</v>
      </c>
      <c r="F344" s="69" t="s">
        <v>126</v>
      </c>
      <c r="G344" s="1"/>
      <c r="H344" s="1"/>
      <c r="I344" s="1"/>
      <c r="J344" s="1"/>
      <c r="K344" s="1"/>
      <c r="L344" s="1"/>
      <c r="M344" s="1"/>
      <c r="N344" s="1"/>
      <c r="O344" s="1"/>
      <c r="P344" s="1"/>
      <c r="Q344" s="1"/>
      <c r="R344" s="1"/>
      <c r="S344" s="1"/>
      <c r="T344" s="1"/>
      <c r="U344" s="1"/>
      <c r="V344" s="1"/>
      <c r="W344" s="1"/>
      <c r="X344" s="1"/>
      <c r="Y344" s="1"/>
      <c r="Z344" s="1"/>
      <c r="AA344" s="1"/>
      <c r="AB344" s="1"/>
    </row>
    <row r="345" spans="1:127" s="8" customFormat="1" x14ac:dyDescent="0.25">
      <c r="A345" s="79" t="s">
        <v>61</v>
      </c>
      <c r="B345" s="68"/>
      <c r="C345" s="3"/>
      <c r="D345" s="67"/>
      <c r="E345" s="68"/>
      <c r="F345" s="68"/>
    </row>
    <row r="346" spans="1:127" s="8" customFormat="1" ht="51" x14ac:dyDescent="0.25">
      <c r="A346" s="14" t="s">
        <v>290</v>
      </c>
      <c r="B346" s="69" t="s">
        <v>461</v>
      </c>
      <c r="C346" s="3">
        <v>241000</v>
      </c>
      <c r="D346" s="48"/>
      <c r="E346" s="5"/>
      <c r="F346" s="5"/>
    </row>
    <row r="347" spans="1:127" s="1" customFormat="1" x14ac:dyDescent="0.25">
      <c r="A347" s="14" t="s">
        <v>291</v>
      </c>
      <c r="B347" s="69" t="s">
        <v>62</v>
      </c>
      <c r="C347" s="3">
        <v>421000</v>
      </c>
      <c r="D347" s="48"/>
      <c r="E347" s="5"/>
      <c r="F347" s="5"/>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row>
    <row r="348" spans="1:127" s="1" customFormat="1" ht="25.5" x14ac:dyDescent="0.25">
      <c r="A348" s="14" t="s">
        <v>292</v>
      </c>
      <c r="B348" s="69" t="s">
        <v>62</v>
      </c>
      <c r="C348" s="3">
        <v>55000</v>
      </c>
      <c r="D348" s="48"/>
      <c r="E348" s="5"/>
      <c r="F348" s="5"/>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row>
    <row r="349" spans="1:127" s="1" customFormat="1" ht="25.5" x14ac:dyDescent="0.25">
      <c r="A349" s="14" t="s">
        <v>293</v>
      </c>
      <c r="B349" s="69" t="s">
        <v>63</v>
      </c>
      <c r="C349" s="3">
        <v>87000</v>
      </c>
      <c r="D349" s="48"/>
      <c r="E349" s="5"/>
      <c r="F349" s="5"/>
    </row>
    <row r="350" spans="1:127" ht="19.5" customHeight="1" x14ac:dyDescent="0.25">
      <c r="B350" s="31"/>
      <c r="C350" s="30"/>
      <c r="D350" s="7"/>
      <c r="E350" s="7"/>
      <c r="F350" s="7"/>
      <c r="G350" s="1"/>
      <c r="H350" s="1"/>
      <c r="I350" s="1"/>
      <c r="J350" s="1"/>
      <c r="K350" s="1"/>
      <c r="L350" s="1"/>
      <c r="M350" s="1"/>
      <c r="N350" s="1"/>
      <c r="O350" s="1"/>
      <c r="P350" s="1"/>
      <c r="Q350" s="1"/>
      <c r="R350" s="1"/>
      <c r="S350" s="1"/>
      <c r="T350" s="1"/>
      <c r="U350" s="1"/>
      <c r="V350" s="1"/>
      <c r="W350" s="1"/>
      <c r="X350" s="1"/>
      <c r="Y350" s="1"/>
      <c r="Z350" s="1"/>
      <c r="AA350" s="1"/>
      <c r="AB350" s="1"/>
      <c r="AC350" s="1"/>
    </row>
    <row r="351" spans="1:127" s="1" customFormat="1" x14ac:dyDescent="0.25">
      <c r="A351" s="80" t="s">
        <v>820</v>
      </c>
      <c r="B351" s="31"/>
      <c r="C351" s="30"/>
      <c r="D351" s="7"/>
      <c r="E351" s="7"/>
      <c r="F351" s="7"/>
    </row>
    <row r="352" spans="1:127" s="10" customFormat="1" ht="38.25" x14ac:dyDescent="0.25">
      <c r="A352" s="24" t="s">
        <v>123</v>
      </c>
      <c r="B352" s="6" t="s">
        <v>124</v>
      </c>
      <c r="C352" s="110">
        <v>2045.54</v>
      </c>
      <c r="D352" s="15" t="s">
        <v>125</v>
      </c>
      <c r="E352" s="15" t="s">
        <v>126</v>
      </c>
      <c r="F352" s="15" t="s">
        <v>126</v>
      </c>
      <c r="G352" s="9"/>
      <c r="H352" s="9"/>
      <c r="I352" s="9"/>
      <c r="J352" s="9"/>
      <c r="K352" s="9"/>
      <c r="L352" s="9"/>
      <c r="M352" s="9"/>
      <c r="N352" s="9"/>
      <c r="O352" s="9"/>
      <c r="P352" s="9"/>
      <c r="Q352" s="9"/>
      <c r="R352" s="9"/>
      <c r="S352" s="9"/>
      <c r="T352" s="9"/>
      <c r="U352" s="9"/>
      <c r="V352" s="9"/>
      <c r="W352" s="9"/>
      <c r="X352" s="9"/>
      <c r="Y352" s="9"/>
      <c r="Z352" s="9"/>
      <c r="AA352" s="9"/>
    </row>
    <row r="353" spans="1:27" s="9" customFormat="1" ht="38.25" x14ac:dyDescent="0.25">
      <c r="A353" s="24" t="s">
        <v>127</v>
      </c>
      <c r="B353" s="6" t="s">
        <v>128</v>
      </c>
      <c r="C353" s="110">
        <v>3775.97</v>
      </c>
      <c r="D353" s="15" t="s">
        <v>125</v>
      </c>
      <c r="E353" s="15" t="s">
        <v>126</v>
      </c>
      <c r="F353" s="15" t="s">
        <v>126</v>
      </c>
    </row>
    <row r="354" spans="1:27" s="9" customFormat="1" ht="38.25" x14ac:dyDescent="0.25">
      <c r="A354" s="24" t="s">
        <v>129</v>
      </c>
      <c r="B354" s="6" t="s">
        <v>130</v>
      </c>
      <c r="C354" s="11">
        <v>1165.49</v>
      </c>
      <c r="D354" s="15" t="s">
        <v>125</v>
      </c>
      <c r="E354" s="15" t="s">
        <v>126</v>
      </c>
      <c r="F354" s="15" t="s">
        <v>126</v>
      </c>
    </row>
    <row r="355" spans="1:27" s="21" customFormat="1" ht="38.25" x14ac:dyDescent="0.25">
      <c r="A355" s="32" t="s">
        <v>131</v>
      </c>
      <c r="B355" s="20" t="s">
        <v>86</v>
      </c>
      <c r="C355" s="11" t="s">
        <v>132</v>
      </c>
      <c r="D355" s="19" t="s">
        <v>133</v>
      </c>
      <c r="E355" s="84">
        <v>43070</v>
      </c>
      <c r="F355" s="19" t="s">
        <v>134</v>
      </c>
    </row>
    <row r="356" spans="1:27" s="21" customFormat="1" ht="38.25" x14ac:dyDescent="0.25">
      <c r="A356" s="32" t="s">
        <v>135</v>
      </c>
      <c r="B356" s="20"/>
      <c r="C356" s="11" t="s">
        <v>136</v>
      </c>
      <c r="D356" s="19" t="s">
        <v>137</v>
      </c>
      <c r="E356" s="84"/>
      <c r="F356" s="19"/>
    </row>
    <row r="357" spans="1:27" s="1" customFormat="1" x14ac:dyDescent="0.25">
      <c r="A357" s="25" t="s">
        <v>138</v>
      </c>
      <c r="B357" s="18" t="s">
        <v>139</v>
      </c>
      <c r="C357" s="27">
        <v>390</v>
      </c>
      <c r="D357" s="26" t="s">
        <v>140</v>
      </c>
      <c r="E357" s="81" t="s">
        <v>141</v>
      </c>
      <c r="F357" s="26" t="s">
        <v>142</v>
      </c>
    </row>
    <row r="358" spans="1:27" s="1" customFormat="1" ht="18.75" customHeight="1" x14ac:dyDescent="0.25">
      <c r="A358" s="29"/>
      <c r="B358" s="31"/>
      <c r="C358" s="30"/>
      <c r="D358" s="7"/>
      <c r="E358" s="114"/>
      <c r="F358" s="7"/>
    </row>
    <row r="359" spans="1:27" s="1" customFormat="1" x14ac:dyDescent="0.25">
      <c r="A359" s="82" t="s">
        <v>143</v>
      </c>
      <c r="B359" s="31"/>
      <c r="C359" s="30"/>
      <c r="D359" s="7"/>
      <c r="E359" s="7"/>
      <c r="F359" s="7"/>
    </row>
    <row r="360" spans="1:27" s="10" customFormat="1" ht="25.5" x14ac:dyDescent="0.25">
      <c r="A360" s="24" t="s">
        <v>144</v>
      </c>
      <c r="B360" s="6" t="s">
        <v>145</v>
      </c>
      <c r="C360" s="110">
        <v>190</v>
      </c>
      <c r="D360" s="15" t="s">
        <v>125</v>
      </c>
      <c r="E360" s="15" t="s">
        <v>146</v>
      </c>
      <c r="F360" s="15" t="s">
        <v>146</v>
      </c>
      <c r="G360" s="9"/>
      <c r="H360" s="9"/>
      <c r="I360" s="9"/>
      <c r="J360" s="9"/>
      <c r="K360" s="9"/>
      <c r="L360" s="9"/>
      <c r="M360" s="9"/>
      <c r="N360" s="9"/>
      <c r="O360" s="9"/>
      <c r="P360" s="9"/>
      <c r="Q360" s="9"/>
      <c r="R360" s="9"/>
      <c r="S360" s="9"/>
      <c r="T360" s="9"/>
      <c r="U360" s="9"/>
      <c r="V360" s="9"/>
      <c r="W360" s="9"/>
      <c r="X360" s="9"/>
      <c r="Y360" s="9"/>
      <c r="Z360" s="9"/>
      <c r="AA360" s="9"/>
    </row>
    <row r="361" spans="1:27" s="9" customFormat="1" ht="25.5" x14ac:dyDescent="0.25">
      <c r="A361" s="24" t="s">
        <v>147</v>
      </c>
      <c r="B361" s="6" t="s">
        <v>49</v>
      </c>
      <c r="C361" s="110">
        <v>4680</v>
      </c>
      <c r="D361" s="15" t="s">
        <v>125</v>
      </c>
      <c r="E361" s="15" t="s">
        <v>146</v>
      </c>
      <c r="F361" s="15" t="s">
        <v>146</v>
      </c>
    </row>
    <row r="362" spans="1:27" s="9" customFormat="1" ht="13.5" thickBot="1" x14ac:dyDescent="0.3">
      <c r="A362" s="138" t="s">
        <v>148</v>
      </c>
      <c r="B362" s="139" t="s">
        <v>39</v>
      </c>
      <c r="C362" s="127">
        <v>44.46</v>
      </c>
      <c r="D362" s="140" t="s">
        <v>125</v>
      </c>
      <c r="E362" s="140" t="s">
        <v>146</v>
      </c>
      <c r="F362" s="140" t="s">
        <v>146</v>
      </c>
    </row>
    <row r="363" spans="1:27" s="21" customFormat="1" ht="25.5" x14ac:dyDescent="0.25">
      <c r="A363" s="40" t="s">
        <v>149</v>
      </c>
      <c r="B363" s="111" t="s">
        <v>150</v>
      </c>
      <c r="C363" s="112">
        <v>470</v>
      </c>
      <c r="D363" s="83" t="s">
        <v>151</v>
      </c>
      <c r="E363" s="83" t="s">
        <v>152</v>
      </c>
      <c r="F363" s="83" t="s">
        <v>152</v>
      </c>
    </row>
    <row r="364" spans="1:27" s="21" customFormat="1" ht="25.5" x14ac:dyDescent="0.25">
      <c r="A364" s="32" t="s">
        <v>153</v>
      </c>
      <c r="B364" s="20" t="s">
        <v>84</v>
      </c>
      <c r="C364" s="11">
        <v>1840</v>
      </c>
      <c r="D364" s="19" t="s">
        <v>151</v>
      </c>
      <c r="E364" s="19" t="s">
        <v>152</v>
      </c>
      <c r="F364" s="19" t="s">
        <v>152</v>
      </c>
    </row>
    <row r="365" spans="1:27" s="21" customFormat="1" ht="25.5" x14ac:dyDescent="0.25">
      <c r="A365" s="32" t="s">
        <v>154</v>
      </c>
      <c r="B365" s="20" t="s">
        <v>155</v>
      </c>
      <c r="C365" s="11">
        <v>18600</v>
      </c>
      <c r="D365" s="19" t="s">
        <v>151</v>
      </c>
      <c r="E365" s="19" t="s">
        <v>126</v>
      </c>
      <c r="F365" s="19" t="s">
        <v>126</v>
      </c>
    </row>
    <row r="366" spans="1:27" s="21" customFormat="1" x14ac:dyDescent="0.25">
      <c r="A366" s="32" t="s">
        <v>156</v>
      </c>
      <c r="B366" s="20"/>
      <c r="C366" s="11">
        <v>9500</v>
      </c>
      <c r="D366" s="19" t="s">
        <v>151</v>
      </c>
      <c r="E366" s="19" t="s">
        <v>146</v>
      </c>
      <c r="F366" s="19" t="s">
        <v>146</v>
      </c>
    </row>
    <row r="367" spans="1:27" s="35" customFormat="1" ht="38.25" x14ac:dyDescent="0.25">
      <c r="A367" s="33" t="s">
        <v>157</v>
      </c>
      <c r="B367" s="20" t="s">
        <v>158</v>
      </c>
      <c r="C367" s="34" t="s">
        <v>159</v>
      </c>
      <c r="D367" s="19" t="s">
        <v>151</v>
      </c>
      <c r="E367" s="20" t="s">
        <v>106</v>
      </c>
      <c r="F367" s="20" t="s">
        <v>106</v>
      </c>
    </row>
    <row r="368" spans="1:27" s="21" customFormat="1" ht="25.5" x14ac:dyDescent="0.25">
      <c r="A368" s="32" t="s">
        <v>160</v>
      </c>
      <c r="B368" s="20" t="s">
        <v>161</v>
      </c>
      <c r="C368" s="11">
        <v>2900</v>
      </c>
      <c r="D368" s="19" t="s">
        <v>151</v>
      </c>
      <c r="E368" s="19" t="s">
        <v>101</v>
      </c>
      <c r="F368" s="19" t="s">
        <v>162</v>
      </c>
    </row>
    <row r="369" spans="1:27" s="21" customFormat="1" ht="25.5" x14ac:dyDescent="0.25">
      <c r="A369" s="32" t="s">
        <v>163</v>
      </c>
      <c r="B369" s="20"/>
      <c r="C369" s="11">
        <v>498</v>
      </c>
      <c r="D369" s="19" t="s">
        <v>151</v>
      </c>
      <c r="E369" s="19" t="s">
        <v>101</v>
      </c>
      <c r="F369" s="19" t="s">
        <v>101</v>
      </c>
    </row>
    <row r="370" spans="1:27" s="21" customFormat="1" ht="13.5" thickBot="1" x14ac:dyDescent="0.3">
      <c r="A370" s="137" t="s">
        <v>164</v>
      </c>
      <c r="B370" s="126"/>
      <c r="C370" s="127">
        <v>718</v>
      </c>
      <c r="D370" s="128" t="s">
        <v>151</v>
      </c>
      <c r="E370" s="128" t="s">
        <v>101</v>
      </c>
      <c r="F370" s="128" t="s">
        <v>101</v>
      </c>
    </row>
    <row r="371" spans="1:27" s="1" customFormat="1" ht="51" x14ac:dyDescent="0.25">
      <c r="A371" s="25" t="s">
        <v>165</v>
      </c>
      <c r="B371" s="18" t="s">
        <v>166</v>
      </c>
      <c r="C371" s="27">
        <v>31995</v>
      </c>
      <c r="D371" s="26" t="s">
        <v>140</v>
      </c>
      <c r="E371" s="26" t="s">
        <v>106</v>
      </c>
      <c r="F371" s="26" t="s">
        <v>167</v>
      </c>
    </row>
    <row r="372" spans="1:27" s="1" customFormat="1" ht="76.5" x14ac:dyDescent="0.25">
      <c r="A372" s="14" t="s">
        <v>168</v>
      </c>
      <c r="B372" s="6" t="s">
        <v>169</v>
      </c>
      <c r="C372" s="3">
        <v>1800</v>
      </c>
      <c r="D372" s="5" t="s">
        <v>140</v>
      </c>
      <c r="E372" s="5" t="s">
        <v>167</v>
      </c>
      <c r="F372" s="5" t="s">
        <v>167</v>
      </c>
    </row>
    <row r="373" spans="1:27" s="1" customFormat="1" ht="51" x14ac:dyDescent="0.25">
      <c r="A373" s="14" t="s">
        <v>170</v>
      </c>
      <c r="B373" s="69" t="s">
        <v>166</v>
      </c>
      <c r="C373" s="3">
        <v>7000</v>
      </c>
      <c r="D373" s="5" t="s">
        <v>140</v>
      </c>
      <c r="E373" s="5" t="s">
        <v>167</v>
      </c>
      <c r="F373" s="5" t="s">
        <v>167</v>
      </c>
    </row>
    <row r="374" spans="1:27" s="1" customFormat="1" x14ac:dyDescent="0.25">
      <c r="A374" s="14" t="s">
        <v>171</v>
      </c>
      <c r="B374" s="69" t="s">
        <v>172</v>
      </c>
      <c r="C374" s="3">
        <v>170</v>
      </c>
      <c r="D374" s="5" t="s">
        <v>140</v>
      </c>
      <c r="E374" s="5" t="s">
        <v>167</v>
      </c>
      <c r="F374" s="5" t="s">
        <v>167</v>
      </c>
    </row>
    <row r="375" spans="1:27" s="1" customFormat="1" x14ac:dyDescent="0.25">
      <c r="A375" s="14" t="s">
        <v>173</v>
      </c>
      <c r="B375" s="6" t="s">
        <v>174</v>
      </c>
      <c r="C375" s="3">
        <v>750</v>
      </c>
      <c r="D375" s="5" t="s">
        <v>140</v>
      </c>
      <c r="E375" s="5" t="s">
        <v>167</v>
      </c>
      <c r="F375" s="5" t="s">
        <v>167</v>
      </c>
    </row>
    <row r="376" spans="1:27" s="1" customFormat="1" ht="25.5" x14ac:dyDescent="0.25">
      <c r="A376" s="14" t="s">
        <v>175</v>
      </c>
      <c r="B376" s="73" t="s">
        <v>84</v>
      </c>
      <c r="C376" s="3">
        <v>2690</v>
      </c>
      <c r="D376" s="5" t="s">
        <v>140</v>
      </c>
      <c r="E376" s="5" t="s">
        <v>167</v>
      </c>
      <c r="F376" s="5" t="s">
        <v>167</v>
      </c>
    </row>
    <row r="377" spans="1:27" s="1" customFormat="1" ht="38.25" x14ac:dyDescent="0.25">
      <c r="A377" s="14" t="s">
        <v>176</v>
      </c>
      <c r="B377" s="6" t="s">
        <v>177</v>
      </c>
      <c r="C377" s="22">
        <v>280</v>
      </c>
      <c r="D377" s="5" t="s">
        <v>140</v>
      </c>
      <c r="E377" s="5" t="s">
        <v>167</v>
      </c>
      <c r="F377" s="5" t="s">
        <v>167</v>
      </c>
    </row>
    <row r="378" spans="1:27" ht="21" customHeight="1" x14ac:dyDescent="0.25">
      <c r="C378" s="115"/>
      <c r="D378" s="7"/>
      <c r="E378" s="7"/>
      <c r="F378" s="7"/>
    </row>
    <row r="379" spans="1:27" x14ac:dyDescent="0.25">
      <c r="A379" s="80" t="s">
        <v>178</v>
      </c>
      <c r="C379" s="115"/>
      <c r="D379" s="116"/>
      <c r="E379" s="7"/>
      <c r="F379" s="116"/>
    </row>
    <row r="380" spans="1:27" s="10" customFormat="1" ht="38.25" x14ac:dyDescent="0.25">
      <c r="A380" s="24" t="s">
        <v>179</v>
      </c>
      <c r="B380" s="6" t="s">
        <v>124</v>
      </c>
      <c r="C380" s="11">
        <v>4960</v>
      </c>
      <c r="D380" s="15" t="s">
        <v>125</v>
      </c>
      <c r="E380" s="15" t="s">
        <v>142</v>
      </c>
      <c r="F380" s="15" t="s">
        <v>142</v>
      </c>
      <c r="G380" s="9"/>
      <c r="H380" s="9"/>
      <c r="I380" s="9"/>
      <c r="J380" s="9"/>
      <c r="K380" s="9"/>
      <c r="L380" s="9"/>
      <c r="M380" s="9"/>
      <c r="N380" s="9"/>
      <c r="O380" s="9"/>
      <c r="P380" s="9"/>
      <c r="Q380" s="9"/>
      <c r="R380" s="9"/>
      <c r="S380" s="9"/>
      <c r="T380" s="9"/>
      <c r="U380" s="9"/>
      <c r="V380" s="9"/>
      <c r="W380" s="9"/>
      <c r="X380" s="9"/>
      <c r="Y380" s="9"/>
      <c r="Z380" s="9"/>
      <c r="AA380" s="9"/>
    </row>
    <row r="381" spans="1:27" s="10" customFormat="1" ht="38.25" x14ac:dyDescent="0.25">
      <c r="A381" s="36" t="s">
        <v>180</v>
      </c>
      <c r="B381" s="39" t="s">
        <v>181</v>
      </c>
      <c r="C381" s="37">
        <v>213.34</v>
      </c>
      <c r="D381" s="15" t="s">
        <v>125</v>
      </c>
      <c r="E381" s="38" t="s">
        <v>142</v>
      </c>
      <c r="F381" s="39" t="s">
        <v>142</v>
      </c>
    </row>
    <row r="382" spans="1:27" s="10" customFormat="1" ht="25.5" x14ac:dyDescent="0.25">
      <c r="A382" s="24" t="s">
        <v>182</v>
      </c>
      <c r="B382" s="6" t="s">
        <v>183</v>
      </c>
      <c r="C382" s="11">
        <v>750</v>
      </c>
      <c r="D382" s="15" t="s">
        <v>125</v>
      </c>
      <c r="E382" s="15" t="s">
        <v>152</v>
      </c>
      <c r="F382" s="15" t="s">
        <v>152</v>
      </c>
    </row>
    <row r="383" spans="1:27" s="10" customFormat="1" ht="25.5" x14ac:dyDescent="0.25">
      <c r="A383" s="24" t="s">
        <v>184</v>
      </c>
      <c r="B383" s="6" t="s">
        <v>185</v>
      </c>
      <c r="C383" s="11">
        <v>3100</v>
      </c>
      <c r="D383" s="15" t="s">
        <v>125</v>
      </c>
      <c r="E383" s="15" t="s">
        <v>152</v>
      </c>
      <c r="F383" s="15" t="s">
        <v>152</v>
      </c>
    </row>
    <row r="384" spans="1:27" s="10" customFormat="1" ht="38.25" x14ac:dyDescent="0.25">
      <c r="A384" s="24" t="s">
        <v>186</v>
      </c>
      <c r="B384" s="6" t="s">
        <v>187</v>
      </c>
      <c r="C384" s="11">
        <v>1302</v>
      </c>
      <c r="D384" s="15" t="s">
        <v>125</v>
      </c>
      <c r="E384" s="15" t="s">
        <v>152</v>
      </c>
      <c r="F384" s="15" t="s">
        <v>152</v>
      </c>
    </row>
    <row r="385" spans="1:6" s="9" customFormat="1" x14ac:dyDescent="0.25">
      <c r="A385" s="24" t="s">
        <v>188</v>
      </c>
      <c r="B385" s="6" t="s">
        <v>185</v>
      </c>
      <c r="C385" s="11">
        <v>2789</v>
      </c>
      <c r="D385" s="15" t="s">
        <v>125</v>
      </c>
      <c r="E385" s="15" t="s">
        <v>152</v>
      </c>
      <c r="F385" s="15" t="s">
        <v>152</v>
      </c>
    </row>
    <row r="386" spans="1:6" s="10" customFormat="1" x14ac:dyDescent="0.25">
      <c r="A386" s="24" t="s">
        <v>189</v>
      </c>
      <c r="B386" s="6" t="s">
        <v>190</v>
      </c>
      <c r="C386" s="11">
        <v>830</v>
      </c>
      <c r="D386" s="15" t="s">
        <v>125</v>
      </c>
      <c r="E386" s="15" t="s">
        <v>142</v>
      </c>
      <c r="F386" s="15" t="s">
        <v>152</v>
      </c>
    </row>
    <row r="387" spans="1:6" s="10" customFormat="1" ht="25.5" x14ac:dyDescent="0.25">
      <c r="A387" s="24" t="s">
        <v>191</v>
      </c>
      <c r="B387" s="6" t="s">
        <v>161</v>
      </c>
      <c r="C387" s="11">
        <v>900</v>
      </c>
      <c r="D387" s="15" t="s">
        <v>125</v>
      </c>
      <c r="E387" s="15" t="s">
        <v>126</v>
      </c>
      <c r="F387" s="15" t="s">
        <v>126</v>
      </c>
    </row>
    <row r="388" spans="1:6" s="10" customFormat="1" ht="13.5" thickBot="1" x14ac:dyDescent="0.3">
      <c r="A388" s="138" t="s">
        <v>192</v>
      </c>
      <c r="B388" s="44" t="s">
        <v>58</v>
      </c>
      <c r="C388" s="127">
        <f>540*3.9136</f>
        <v>2113.3440000000001</v>
      </c>
      <c r="D388" s="140" t="s">
        <v>125</v>
      </c>
      <c r="E388" s="140" t="s">
        <v>126</v>
      </c>
      <c r="F388" s="140" t="s">
        <v>126</v>
      </c>
    </row>
    <row r="389" spans="1:6" s="21" customFormat="1" x14ac:dyDescent="0.25">
      <c r="A389" s="40" t="s">
        <v>193</v>
      </c>
      <c r="B389" s="117"/>
      <c r="C389" s="112">
        <v>140</v>
      </c>
      <c r="D389" s="83" t="s">
        <v>151</v>
      </c>
      <c r="E389" s="113" t="s">
        <v>141</v>
      </c>
      <c r="F389" s="83" t="s">
        <v>142</v>
      </c>
    </row>
    <row r="390" spans="1:6" s="21" customFormat="1" ht="25.5" x14ac:dyDescent="0.25">
      <c r="A390" s="32" t="s">
        <v>194</v>
      </c>
      <c r="B390" s="41" t="s">
        <v>195</v>
      </c>
      <c r="C390" s="11">
        <v>1404.19</v>
      </c>
      <c r="D390" s="118" t="s">
        <v>151</v>
      </c>
      <c r="E390" s="84" t="s">
        <v>141</v>
      </c>
      <c r="F390" s="19" t="s">
        <v>141</v>
      </c>
    </row>
    <row r="391" spans="1:6" s="21" customFormat="1" x14ac:dyDescent="0.25">
      <c r="A391" s="32" t="s">
        <v>196</v>
      </c>
      <c r="B391" s="41" t="s">
        <v>197</v>
      </c>
      <c r="C391" s="11">
        <v>3370</v>
      </c>
      <c r="D391" s="118" t="s">
        <v>151</v>
      </c>
      <c r="E391" s="84" t="s">
        <v>141</v>
      </c>
      <c r="F391" s="19" t="s">
        <v>141</v>
      </c>
    </row>
    <row r="392" spans="1:6" s="21" customFormat="1" x14ac:dyDescent="0.25">
      <c r="A392" s="32" t="s">
        <v>198</v>
      </c>
      <c r="B392" s="41" t="s">
        <v>199</v>
      </c>
      <c r="C392" s="119">
        <v>28</v>
      </c>
      <c r="D392" s="118" t="s">
        <v>151</v>
      </c>
      <c r="E392" s="120" t="s">
        <v>141</v>
      </c>
      <c r="F392" s="19" t="s">
        <v>141</v>
      </c>
    </row>
    <row r="393" spans="1:6" s="21" customFormat="1" ht="51" x14ac:dyDescent="0.25">
      <c r="A393" s="32" t="s">
        <v>200</v>
      </c>
      <c r="B393" s="41" t="s">
        <v>201</v>
      </c>
      <c r="C393" s="119">
        <v>4200</v>
      </c>
      <c r="D393" s="19" t="s">
        <v>151</v>
      </c>
      <c r="E393" s="118" t="s">
        <v>152</v>
      </c>
      <c r="F393" s="84" t="s">
        <v>152</v>
      </c>
    </row>
    <row r="394" spans="1:6" s="21" customFormat="1" ht="25.5" x14ac:dyDescent="0.25">
      <c r="A394" s="32" t="s">
        <v>202</v>
      </c>
      <c r="B394" s="20"/>
      <c r="C394" s="11">
        <f>100*3.7/1.19</f>
        <v>310.92436974789916</v>
      </c>
      <c r="D394" s="19" t="s">
        <v>151</v>
      </c>
      <c r="E394" s="84" t="s">
        <v>141</v>
      </c>
      <c r="F394" s="19" t="s">
        <v>141</v>
      </c>
    </row>
    <row r="395" spans="1:6" s="21" customFormat="1" x14ac:dyDescent="0.25">
      <c r="A395" s="32" t="s">
        <v>203</v>
      </c>
      <c r="B395" s="20"/>
      <c r="C395" s="143">
        <v>310</v>
      </c>
      <c r="D395" s="19" t="s">
        <v>151</v>
      </c>
      <c r="E395" s="84" t="s">
        <v>141</v>
      </c>
      <c r="F395" s="19" t="s">
        <v>141</v>
      </c>
    </row>
    <row r="396" spans="1:6" s="21" customFormat="1" x14ac:dyDescent="0.25">
      <c r="A396" s="32" t="s">
        <v>204</v>
      </c>
      <c r="B396" s="20" t="s">
        <v>205</v>
      </c>
      <c r="C396" s="143"/>
      <c r="D396" s="19" t="s">
        <v>151</v>
      </c>
      <c r="E396" s="121" t="s">
        <v>141</v>
      </c>
      <c r="F396" s="122" t="s">
        <v>141</v>
      </c>
    </row>
    <row r="397" spans="1:6" s="21" customFormat="1" ht="25.5" x14ac:dyDescent="0.25">
      <c r="A397" s="32" t="s">
        <v>206</v>
      </c>
      <c r="B397" s="28" t="s">
        <v>58</v>
      </c>
      <c r="C397" s="11">
        <v>835.54</v>
      </c>
      <c r="D397" s="19" t="s">
        <v>151</v>
      </c>
      <c r="E397" s="84" t="s">
        <v>152</v>
      </c>
      <c r="F397" s="19" t="s">
        <v>152</v>
      </c>
    </row>
    <row r="398" spans="1:6" s="21" customFormat="1" ht="25.5" x14ac:dyDescent="0.25">
      <c r="A398" s="32" t="s">
        <v>207</v>
      </c>
      <c r="B398" s="28" t="s">
        <v>58</v>
      </c>
      <c r="C398" s="11">
        <v>1388.88</v>
      </c>
      <c r="D398" s="19" t="s">
        <v>151</v>
      </c>
      <c r="E398" s="84" t="s">
        <v>152</v>
      </c>
      <c r="F398" s="19" t="s">
        <v>152</v>
      </c>
    </row>
    <row r="399" spans="1:6" s="21" customFormat="1" ht="39" thickBot="1" x14ac:dyDescent="0.3">
      <c r="A399" s="137" t="s">
        <v>208</v>
      </c>
      <c r="B399" s="44" t="s">
        <v>58</v>
      </c>
      <c r="C399" s="127">
        <v>1670.36</v>
      </c>
      <c r="D399" s="128" t="s">
        <v>151</v>
      </c>
      <c r="E399" s="141" t="s">
        <v>152</v>
      </c>
      <c r="F399" s="128" t="s">
        <v>152</v>
      </c>
    </row>
    <row r="400" spans="1:6" s="1" customFormat="1" x14ac:dyDescent="0.25">
      <c r="A400" s="25" t="s">
        <v>209</v>
      </c>
      <c r="B400" s="18" t="s">
        <v>210</v>
      </c>
      <c r="C400" s="27">
        <v>3100</v>
      </c>
      <c r="D400" s="26" t="s">
        <v>140</v>
      </c>
      <c r="E400" s="81" t="s">
        <v>167</v>
      </c>
      <c r="F400" s="26" t="s">
        <v>167</v>
      </c>
    </row>
    <row r="401" spans="1:127" s="1" customFormat="1" ht="25.5" x14ac:dyDescent="0.25">
      <c r="A401" s="14" t="s">
        <v>211</v>
      </c>
      <c r="B401" s="69" t="s">
        <v>212</v>
      </c>
      <c r="C401" s="3">
        <v>1300</v>
      </c>
      <c r="D401" s="5" t="s">
        <v>140</v>
      </c>
      <c r="E401" s="85" t="s">
        <v>167</v>
      </c>
      <c r="F401" s="5" t="s">
        <v>167</v>
      </c>
    </row>
    <row r="402" spans="1:127" s="1" customFormat="1" x14ac:dyDescent="0.25">
      <c r="A402" s="14" t="s">
        <v>213</v>
      </c>
      <c r="B402" s="69" t="s">
        <v>214</v>
      </c>
      <c r="C402" s="3">
        <v>27</v>
      </c>
      <c r="D402" s="5" t="s">
        <v>140</v>
      </c>
      <c r="E402" s="85" t="s">
        <v>167</v>
      </c>
      <c r="F402" s="5" t="s">
        <v>167</v>
      </c>
    </row>
    <row r="403" spans="1:127" s="1" customFormat="1" ht="38.25" x14ac:dyDescent="0.25">
      <c r="A403" s="14" t="s">
        <v>215</v>
      </c>
      <c r="B403" s="69" t="s">
        <v>212</v>
      </c>
      <c r="C403" s="3">
        <v>1400</v>
      </c>
      <c r="D403" s="5" t="s">
        <v>140</v>
      </c>
      <c r="E403" s="85" t="s">
        <v>216</v>
      </c>
      <c r="F403" s="5" t="s">
        <v>216</v>
      </c>
    </row>
    <row r="404" spans="1:127" s="1" customFormat="1" x14ac:dyDescent="0.25">
      <c r="A404" s="14" t="s">
        <v>217</v>
      </c>
      <c r="B404" s="18" t="s">
        <v>210</v>
      </c>
      <c r="C404" s="3">
        <v>2500</v>
      </c>
      <c r="D404" s="5" t="s">
        <v>140</v>
      </c>
      <c r="E404" s="85" t="s">
        <v>216</v>
      </c>
      <c r="F404" s="5" t="s">
        <v>216</v>
      </c>
    </row>
    <row r="405" spans="1:127" s="1" customFormat="1" ht="26.25" thickBot="1" x14ac:dyDescent="0.3">
      <c r="A405" s="46" t="s">
        <v>218</v>
      </c>
      <c r="B405" s="86" t="s">
        <v>214</v>
      </c>
      <c r="C405" s="108">
        <v>60</v>
      </c>
      <c r="D405" s="45" t="s">
        <v>140</v>
      </c>
      <c r="E405" s="123" t="s">
        <v>216</v>
      </c>
      <c r="F405" s="45" t="s">
        <v>216</v>
      </c>
    </row>
    <row r="406" spans="1:127" ht="38.25" x14ac:dyDescent="0.25">
      <c r="A406" s="25" t="s">
        <v>635</v>
      </c>
      <c r="B406" s="109" t="s">
        <v>346</v>
      </c>
      <c r="C406" s="27">
        <v>655</v>
      </c>
      <c r="D406" s="26" t="s">
        <v>338</v>
      </c>
      <c r="E406" s="77" t="s">
        <v>126</v>
      </c>
      <c r="F406" s="77" t="s">
        <v>126</v>
      </c>
    </row>
    <row r="407" spans="1:127" s="10" customFormat="1" ht="38.25" x14ac:dyDescent="0.25">
      <c r="A407" s="24" t="s">
        <v>599</v>
      </c>
      <c r="B407" s="6" t="s">
        <v>597</v>
      </c>
      <c r="C407" s="11">
        <v>136.07</v>
      </c>
      <c r="D407" s="5" t="s">
        <v>338</v>
      </c>
      <c r="E407" s="15" t="s">
        <v>534</v>
      </c>
      <c r="F407" s="15" t="s">
        <v>598</v>
      </c>
    </row>
    <row r="408" spans="1:127" s="10" customFormat="1" ht="51" x14ac:dyDescent="0.25">
      <c r="A408" s="24" t="s">
        <v>668</v>
      </c>
      <c r="B408" s="6" t="s">
        <v>669</v>
      </c>
      <c r="C408" s="11">
        <f>200/1.19</f>
        <v>168.0672268907563</v>
      </c>
      <c r="D408" s="15" t="s">
        <v>338</v>
      </c>
      <c r="E408" s="15" t="s">
        <v>126</v>
      </c>
      <c r="F408" s="15" t="s">
        <v>126</v>
      </c>
    </row>
    <row r="409" spans="1:127" s="10" customFormat="1" ht="38.25" x14ac:dyDescent="0.25">
      <c r="A409" s="24" t="s">
        <v>696</v>
      </c>
      <c r="B409" s="6" t="s">
        <v>697</v>
      </c>
      <c r="C409" s="11">
        <v>107.94</v>
      </c>
      <c r="D409" s="15" t="s">
        <v>338</v>
      </c>
      <c r="E409" s="15" t="s">
        <v>126</v>
      </c>
      <c r="F409" s="15" t="s">
        <v>126</v>
      </c>
    </row>
    <row r="410" spans="1:127" s="10" customFormat="1" x14ac:dyDescent="0.25">
      <c r="A410" s="134"/>
      <c r="B410" s="42"/>
      <c r="C410" s="124"/>
      <c r="D410" s="125"/>
      <c r="E410" s="125"/>
      <c r="F410" s="125"/>
    </row>
    <row r="411" spans="1:127" ht="25.5" x14ac:dyDescent="0.25">
      <c r="A411" s="80" t="s">
        <v>219</v>
      </c>
      <c r="C411" s="115"/>
      <c r="D411" s="7"/>
      <c r="E411" s="7"/>
      <c r="F411" s="7"/>
    </row>
    <row r="412" spans="1:127" s="21" customFormat="1" ht="38.25" x14ac:dyDescent="0.25">
      <c r="A412" s="32" t="s">
        <v>220</v>
      </c>
      <c r="B412" s="20" t="s">
        <v>221</v>
      </c>
      <c r="C412" s="11">
        <v>12321.85</v>
      </c>
      <c r="D412" s="19" t="s">
        <v>222</v>
      </c>
      <c r="E412" s="84" t="s">
        <v>152</v>
      </c>
      <c r="F412" s="19" t="s">
        <v>223</v>
      </c>
    </row>
    <row r="413" spans="1:127" s="21" customFormat="1" ht="38.25" x14ac:dyDescent="0.25">
      <c r="A413" s="32" t="s">
        <v>224</v>
      </c>
      <c r="B413" s="20" t="s">
        <v>225</v>
      </c>
      <c r="C413" s="11">
        <v>14588</v>
      </c>
      <c r="D413" s="19" t="s">
        <v>222</v>
      </c>
      <c r="E413" s="84" t="s">
        <v>102</v>
      </c>
      <c r="F413" s="19" t="s">
        <v>102</v>
      </c>
    </row>
    <row r="414" spans="1:127" s="21" customFormat="1" ht="38.25" x14ac:dyDescent="0.25">
      <c r="A414" s="32" t="s">
        <v>226</v>
      </c>
      <c r="B414" s="20" t="s">
        <v>84</v>
      </c>
      <c r="C414" s="11">
        <v>1163</v>
      </c>
      <c r="D414" s="19" t="s">
        <v>222</v>
      </c>
      <c r="E414" s="84" t="s">
        <v>102</v>
      </c>
      <c r="F414" s="19" t="s">
        <v>102</v>
      </c>
    </row>
    <row r="415" spans="1:127" s="21" customFormat="1" ht="38.25" x14ac:dyDescent="0.25">
      <c r="A415" s="32" t="s">
        <v>227</v>
      </c>
      <c r="B415" s="28" t="s">
        <v>58</v>
      </c>
      <c r="C415" s="34">
        <v>3800</v>
      </c>
      <c r="D415" s="19" t="s">
        <v>222</v>
      </c>
      <c r="E415" s="19" t="s">
        <v>223</v>
      </c>
      <c r="F415" s="19" t="s">
        <v>223</v>
      </c>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c r="BI415" s="35"/>
      <c r="BJ415" s="35"/>
      <c r="BK415" s="35"/>
      <c r="BL415" s="35"/>
      <c r="BM415" s="35"/>
      <c r="BN415" s="35"/>
      <c r="BO415" s="35"/>
      <c r="BP415" s="35"/>
      <c r="BQ415" s="35"/>
      <c r="BR415" s="35"/>
      <c r="BS415" s="35"/>
      <c r="BT415" s="35"/>
      <c r="BU415" s="35"/>
      <c r="BV415" s="35"/>
      <c r="BW415" s="35"/>
      <c r="BX415" s="35"/>
      <c r="BY415" s="35"/>
      <c r="BZ415" s="35"/>
      <c r="CA415" s="35"/>
      <c r="CB415" s="35"/>
      <c r="CC415" s="35"/>
      <c r="CD415" s="35"/>
      <c r="CE415" s="35"/>
      <c r="CF415" s="35"/>
      <c r="CG415" s="35"/>
      <c r="CH415" s="35"/>
      <c r="CI415" s="35"/>
      <c r="CJ415" s="35"/>
      <c r="CK415" s="35"/>
      <c r="CL415" s="35"/>
      <c r="CM415" s="35"/>
      <c r="CN415" s="35"/>
      <c r="CO415" s="35"/>
      <c r="CP415" s="35"/>
      <c r="CQ415" s="35"/>
      <c r="CR415" s="35"/>
      <c r="CS415" s="35"/>
      <c r="CT415" s="35"/>
      <c r="CU415" s="35"/>
      <c r="CV415" s="35"/>
      <c r="CW415" s="35"/>
      <c r="CX415" s="35"/>
      <c r="CY415" s="35"/>
      <c r="CZ415" s="35"/>
      <c r="DA415" s="35"/>
      <c r="DB415" s="35"/>
      <c r="DC415" s="35"/>
      <c r="DD415" s="35"/>
      <c r="DE415" s="35"/>
      <c r="DF415" s="35"/>
      <c r="DG415" s="35"/>
      <c r="DH415" s="35"/>
      <c r="DI415" s="35"/>
      <c r="DJ415" s="35"/>
      <c r="DK415" s="35"/>
      <c r="DL415" s="35"/>
      <c r="DM415" s="35"/>
      <c r="DN415" s="35"/>
      <c r="DO415" s="35"/>
      <c r="DP415" s="35"/>
      <c r="DQ415" s="35"/>
      <c r="DR415" s="35"/>
      <c r="DS415" s="35"/>
      <c r="DT415" s="35"/>
      <c r="DU415" s="35"/>
      <c r="DV415" s="35"/>
      <c r="DW415" s="35"/>
    </row>
    <row r="416" spans="1:127" s="21" customFormat="1" ht="38.25" x14ac:dyDescent="0.25">
      <c r="A416" s="32" t="s">
        <v>228</v>
      </c>
      <c r="B416" s="28" t="s">
        <v>58</v>
      </c>
      <c r="C416" s="34">
        <v>2440</v>
      </c>
      <c r="D416" s="19" t="s">
        <v>222</v>
      </c>
      <c r="E416" s="19" t="s">
        <v>223</v>
      </c>
      <c r="F416" s="19" t="s">
        <v>223</v>
      </c>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c r="BI416" s="35"/>
      <c r="BJ416" s="35"/>
      <c r="BK416" s="35"/>
      <c r="BL416" s="35"/>
      <c r="BM416" s="35"/>
      <c r="BN416" s="35"/>
      <c r="BO416" s="35"/>
      <c r="BP416" s="35"/>
      <c r="BQ416" s="35"/>
      <c r="BR416" s="35"/>
      <c r="BS416" s="35"/>
      <c r="BT416" s="35"/>
      <c r="BU416" s="35"/>
      <c r="BV416" s="35"/>
      <c r="BW416" s="35"/>
      <c r="BX416" s="35"/>
      <c r="BY416" s="35"/>
      <c r="BZ416" s="35"/>
      <c r="CA416" s="35"/>
      <c r="CB416" s="35"/>
      <c r="CC416" s="35"/>
      <c r="CD416" s="35"/>
      <c r="CE416" s="35"/>
      <c r="CF416" s="35"/>
      <c r="CG416" s="35"/>
      <c r="CH416" s="35"/>
      <c r="CI416" s="35"/>
      <c r="CJ416" s="35"/>
      <c r="CK416" s="35"/>
      <c r="CL416" s="35"/>
      <c r="CM416" s="35"/>
      <c r="CN416" s="35"/>
      <c r="CO416" s="35"/>
      <c r="CP416" s="35"/>
      <c r="CQ416" s="35"/>
      <c r="CR416" s="35"/>
      <c r="CS416" s="35"/>
      <c r="CT416" s="35"/>
      <c r="CU416" s="35"/>
      <c r="CV416" s="35"/>
      <c r="CW416" s="35"/>
      <c r="CX416" s="35"/>
      <c r="CY416" s="35"/>
      <c r="CZ416" s="35"/>
      <c r="DA416" s="35"/>
      <c r="DB416" s="35"/>
      <c r="DC416" s="35"/>
      <c r="DD416" s="35"/>
      <c r="DE416" s="35"/>
      <c r="DF416" s="35"/>
      <c r="DG416" s="35"/>
      <c r="DH416" s="35"/>
      <c r="DI416" s="35"/>
      <c r="DJ416" s="35"/>
      <c r="DK416" s="35"/>
      <c r="DL416" s="35"/>
      <c r="DM416" s="35"/>
      <c r="DN416" s="35"/>
      <c r="DO416" s="35"/>
      <c r="DP416" s="35"/>
      <c r="DQ416" s="35"/>
      <c r="DR416" s="35"/>
      <c r="DS416" s="35"/>
      <c r="DT416" s="35"/>
      <c r="DU416" s="35"/>
      <c r="DV416" s="35"/>
      <c r="DW416" s="35"/>
    </row>
    <row r="417" spans="1:127" s="21" customFormat="1" ht="38.25" x14ac:dyDescent="0.25">
      <c r="A417" s="32" t="s">
        <v>229</v>
      </c>
      <c r="B417" s="28" t="s">
        <v>58</v>
      </c>
      <c r="C417" s="34">
        <v>928.7</v>
      </c>
      <c r="D417" s="19" t="s">
        <v>222</v>
      </c>
      <c r="E417" s="19" t="s">
        <v>230</v>
      </c>
      <c r="F417" s="19" t="s">
        <v>230</v>
      </c>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c r="BZ417" s="35"/>
      <c r="CA417" s="35"/>
      <c r="CB417" s="35"/>
      <c r="CC417" s="35"/>
      <c r="CD417" s="35"/>
      <c r="CE417" s="35"/>
      <c r="CF417" s="35"/>
      <c r="CG417" s="35"/>
      <c r="CH417" s="35"/>
      <c r="CI417" s="35"/>
      <c r="CJ417" s="35"/>
      <c r="CK417" s="35"/>
      <c r="CL417" s="35"/>
      <c r="CM417" s="35"/>
      <c r="CN417" s="35"/>
      <c r="CO417" s="35"/>
      <c r="CP417" s="35"/>
      <c r="CQ417" s="35"/>
      <c r="CR417" s="35"/>
      <c r="CS417" s="35"/>
      <c r="CT417" s="35"/>
      <c r="CU417" s="35"/>
      <c r="CV417" s="35"/>
      <c r="CW417" s="35"/>
      <c r="CX417" s="35"/>
      <c r="CY417" s="35"/>
      <c r="CZ417" s="35"/>
      <c r="DA417" s="35"/>
      <c r="DB417" s="35"/>
      <c r="DC417" s="35"/>
      <c r="DD417" s="35"/>
      <c r="DE417" s="35"/>
      <c r="DF417" s="35"/>
      <c r="DG417" s="35"/>
      <c r="DH417" s="35"/>
      <c r="DI417" s="35"/>
      <c r="DJ417" s="35"/>
      <c r="DK417" s="35"/>
      <c r="DL417" s="35"/>
      <c r="DM417" s="35"/>
      <c r="DN417" s="35"/>
      <c r="DO417" s="35"/>
      <c r="DP417" s="35"/>
      <c r="DQ417" s="35"/>
      <c r="DR417" s="35"/>
      <c r="DS417" s="35"/>
      <c r="DT417" s="35"/>
      <c r="DU417" s="35"/>
      <c r="DV417" s="35"/>
      <c r="DW417" s="35"/>
    </row>
    <row r="418" spans="1:127" s="21" customFormat="1" ht="38.25" x14ac:dyDescent="0.25">
      <c r="A418" s="32" t="s">
        <v>231</v>
      </c>
      <c r="B418" s="20"/>
      <c r="C418" s="34">
        <v>2218</v>
      </c>
      <c r="D418" s="19" t="s">
        <v>222</v>
      </c>
      <c r="E418" s="19" t="s">
        <v>126</v>
      </c>
      <c r="F418" s="19" t="s">
        <v>126</v>
      </c>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c r="BI418" s="35"/>
      <c r="BJ418" s="35"/>
      <c r="BK418" s="35"/>
      <c r="BL418" s="35"/>
      <c r="BM418" s="35"/>
      <c r="BN418" s="35"/>
      <c r="BO418" s="35"/>
      <c r="BP418" s="35"/>
      <c r="BQ418" s="35"/>
      <c r="BR418" s="35"/>
      <c r="BS418" s="35"/>
      <c r="BT418" s="35"/>
      <c r="BU418" s="35"/>
      <c r="BV418" s="35"/>
      <c r="BW418" s="35"/>
      <c r="BX418" s="35"/>
      <c r="BY418" s="35"/>
      <c r="BZ418" s="35"/>
      <c r="CA418" s="35"/>
      <c r="CB418" s="35"/>
      <c r="CC418" s="35"/>
      <c r="CD418" s="35"/>
      <c r="CE418" s="35"/>
      <c r="CF418" s="35"/>
      <c r="CG418" s="35"/>
      <c r="CH418" s="35"/>
      <c r="CI418" s="35"/>
      <c r="CJ418" s="35"/>
      <c r="CK418" s="35"/>
      <c r="CL418" s="35"/>
      <c r="CM418" s="35"/>
      <c r="CN418" s="35"/>
      <c r="CO418" s="35"/>
      <c r="CP418" s="35"/>
      <c r="CQ418" s="35"/>
      <c r="CR418" s="35"/>
      <c r="CS418" s="35"/>
      <c r="CT418" s="35"/>
      <c r="CU418" s="35"/>
      <c r="CV418" s="35"/>
      <c r="CW418" s="35"/>
      <c r="CX418" s="35"/>
      <c r="CY418" s="35"/>
      <c r="CZ418" s="35"/>
      <c r="DA418" s="35"/>
      <c r="DB418" s="35"/>
      <c r="DC418" s="35"/>
      <c r="DD418" s="35"/>
      <c r="DE418" s="35"/>
      <c r="DF418" s="35"/>
      <c r="DG418" s="35"/>
      <c r="DH418" s="35"/>
      <c r="DI418" s="35"/>
      <c r="DJ418" s="35"/>
      <c r="DK418" s="35"/>
      <c r="DL418" s="35"/>
      <c r="DM418" s="35"/>
      <c r="DN418" s="35"/>
      <c r="DO418" s="35"/>
      <c r="DP418" s="35"/>
      <c r="DQ418" s="35"/>
      <c r="DR418" s="35"/>
      <c r="DS418" s="35"/>
      <c r="DT418" s="35"/>
      <c r="DU418" s="35"/>
      <c r="DV418" s="35"/>
      <c r="DW418" s="35"/>
    </row>
    <row r="419" spans="1:127" s="21" customFormat="1" ht="38.25" x14ac:dyDescent="0.25">
      <c r="A419" s="32" t="s">
        <v>232</v>
      </c>
      <c r="B419" s="20"/>
      <c r="C419" s="34">
        <v>6387</v>
      </c>
      <c r="D419" s="19" t="s">
        <v>222</v>
      </c>
      <c r="E419" s="19" t="s">
        <v>126</v>
      </c>
      <c r="F419" s="19" t="s">
        <v>126</v>
      </c>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c r="BI419" s="35"/>
      <c r="BJ419" s="35"/>
      <c r="BK419" s="35"/>
      <c r="BL419" s="35"/>
      <c r="BM419" s="35"/>
      <c r="BN419" s="35"/>
      <c r="BO419" s="35"/>
      <c r="BP419" s="35"/>
      <c r="BQ419" s="35"/>
      <c r="BR419" s="35"/>
      <c r="BS419" s="35"/>
      <c r="BT419" s="35"/>
      <c r="BU419" s="35"/>
      <c r="BV419" s="35"/>
      <c r="BW419" s="35"/>
      <c r="BX419" s="35"/>
      <c r="BY419" s="35"/>
      <c r="BZ419" s="35"/>
      <c r="CA419" s="35"/>
      <c r="CB419" s="35"/>
      <c r="CC419" s="35"/>
      <c r="CD419" s="35"/>
      <c r="CE419" s="35"/>
      <c r="CF419" s="35"/>
      <c r="CG419" s="35"/>
      <c r="CH419" s="35"/>
      <c r="CI419" s="35"/>
      <c r="CJ419" s="35"/>
      <c r="CK419" s="35"/>
      <c r="CL419" s="35"/>
      <c r="CM419" s="35"/>
      <c r="CN419" s="35"/>
      <c r="CO419" s="35"/>
      <c r="CP419" s="35"/>
      <c r="CQ419" s="35"/>
      <c r="CR419" s="35"/>
      <c r="CS419" s="35"/>
      <c r="CT419" s="35"/>
      <c r="CU419" s="35"/>
      <c r="CV419" s="35"/>
      <c r="CW419" s="35"/>
      <c r="CX419" s="35"/>
      <c r="CY419" s="35"/>
      <c r="CZ419" s="35"/>
      <c r="DA419" s="35"/>
      <c r="DB419" s="35"/>
      <c r="DC419" s="35"/>
      <c r="DD419" s="35"/>
      <c r="DE419" s="35"/>
      <c r="DF419" s="35"/>
      <c r="DG419" s="35"/>
      <c r="DH419" s="35"/>
      <c r="DI419" s="35"/>
      <c r="DJ419" s="35"/>
      <c r="DK419" s="35"/>
      <c r="DL419" s="35"/>
      <c r="DM419" s="35"/>
      <c r="DN419" s="35"/>
      <c r="DO419" s="35"/>
      <c r="DP419" s="35"/>
      <c r="DQ419" s="35"/>
      <c r="DR419" s="35"/>
      <c r="DS419" s="35"/>
      <c r="DT419" s="35"/>
      <c r="DU419" s="35"/>
      <c r="DV419" s="35"/>
      <c r="DW419" s="35"/>
    </row>
    <row r="420" spans="1:127" s="21" customFormat="1" ht="38.25" x14ac:dyDescent="0.25">
      <c r="A420" s="32" t="s">
        <v>233</v>
      </c>
      <c r="B420" s="20"/>
      <c r="C420" s="34">
        <v>1578</v>
      </c>
      <c r="D420" s="19" t="s">
        <v>222</v>
      </c>
      <c r="E420" s="19" t="s">
        <v>230</v>
      </c>
      <c r="F420" s="19" t="s">
        <v>230</v>
      </c>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c r="BI420" s="35"/>
      <c r="BJ420" s="35"/>
      <c r="BK420" s="35"/>
      <c r="BL420" s="35"/>
      <c r="BM420" s="35"/>
      <c r="BN420" s="35"/>
      <c r="BO420" s="35"/>
      <c r="BP420" s="35"/>
      <c r="BQ420" s="35"/>
      <c r="BR420" s="35"/>
      <c r="BS420" s="35"/>
      <c r="BT420" s="35"/>
      <c r="BU420" s="35"/>
      <c r="BV420" s="35"/>
      <c r="BW420" s="35"/>
      <c r="BX420" s="35"/>
      <c r="BY420" s="35"/>
      <c r="BZ420" s="35"/>
      <c r="CA420" s="35"/>
      <c r="CB420" s="35"/>
      <c r="CC420" s="35"/>
      <c r="CD420" s="35"/>
      <c r="CE420" s="35"/>
      <c r="CF420" s="35"/>
      <c r="CG420" s="35"/>
      <c r="CH420" s="35"/>
      <c r="CI420" s="35"/>
      <c r="CJ420" s="35"/>
      <c r="CK420" s="35"/>
      <c r="CL420" s="35"/>
      <c r="CM420" s="35"/>
      <c r="CN420" s="35"/>
      <c r="CO420" s="35"/>
      <c r="CP420" s="35"/>
      <c r="CQ420" s="35"/>
      <c r="CR420" s="35"/>
      <c r="CS420" s="35"/>
      <c r="CT420" s="35"/>
      <c r="CU420" s="35"/>
      <c r="CV420" s="35"/>
      <c r="CW420" s="35"/>
      <c r="CX420" s="35"/>
      <c r="CY420" s="35"/>
      <c r="CZ420" s="35"/>
      <c r="DA420" s="35"/>
      <c r="DB420" s="35"/>
      <c r="DC420" s="35"/>
      <c r="DD420" s="35"/>
      <c r="DE420" s="35"/>
      <c r="DF420" s="35"/>
      <c r="DG420" s="35"/>
      <c r="DH420" s="35"/>
      <c r="DI420" s="35"/>
      <c r="DJ420" s="35"/>
      <c r="DK420" s="35"/>
      <c r="DL420" s="35"/>
      <c r="DM420" s="35"/>
      <c r="DN420" s="35"/>
      <c r="DO420" s="35"/>
      <c r="DP420" s="35"/>
      <c r="DQ420" s="35"/>
      <c r="DR420" s="35"/>
      <c r="DS420" s="35"/>
      <c r="DT420" s="35"/>
      <c r="DU420" s="35"/>
      <c r="DV420" s="35"/>
      <c r="DW420" s="35"/>
    </row>
    <row r="421" spans="1:127" s="21" customFormat="1" ht="38.25" x14ac:dyDescent="0.25">
      <c r="A421" s="32" t="s">
        <v>234</v>
      </c>
      <c r="B421" s="20" t="s">
        <v>235</v>
      </c>
      <c r="C421" s="34">
        <v>11000</v>
      </c>
      <c r="D421" s="19" t="s">
        <v>222</v>
      </c>
      <c r="E421" s="19" t="s">
        <v>216</v>
      </c>
      <c r="F421" s="19" t="s">
        <v>216</v>
      </c>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c r="BQ421" s="35"/>
      <c r="BR421" s="35"/>
      <c r="BS421" s="35"/>
      <c r="BT421" s="35"/>
      <c r="BU421" s="35"/>
      <c r="BV421" s="35"/>
      <c r="BW421" s="35"/>
      <c r="BX421" s="35"/>
      <c r="BY421" s="35"/>
      <c r="BZ421" s="35"/>
      <c r="CA421" s="35"/>
      <c r="CB421" s="35"/>
      <c r="CC421" s="35"/>
      <c r="CD421" s="35"/>
      <c r="CE421" s="35"/>
      <c r="CF421" s="35"/>
      <c r="CG421" s="35"/>
      <c r="CH421" s="35"/>
      <c r="CI421" s="35"/>
      <c r="CJ421" s="35"/>
      <c r="CK421" s="35"/>
      <c r="CL421" s="35"/>
      <c r="CM421" s="35"/>
      <c r="CN421" s="35"/>
      <c r="CO421" s="35"/>
      <c r="CP421" s="35"/>
      <c r="CQ421" s="35"/>
      <c r="CR421" s="35"/>
      <c r="CS421" s="35"/>
      <c r="CT421" s="35"/>
      <c r="CU421" s="35"/>
      <c r="CV421" s="35"/>
      <c r="CW421" s="35"/>
      <c r="CX421" s="35"/>
      <c r="CY421" s="35"/>
      <c r="CZ421" s="35"/>
      <c r="DA421" s="35"/>
      <c r="DB421" s="35"/>
      <c r="DC421" s="35"/>
      <c r="DD421" s="35"/>
      <c r="DE421" s="35"/>
      <c r="DF421" s="35"/>
      <c r="DG421" s="35"/>
      <c r="DH421" s="35"/>
      <c r="DI421" s="35"/>
      <c r="DJ421" s="35"/>
      <c r="DK421" s="35"/>
      <c r="DL421" s="35"/>
      <c r="DM421" s="35"/>
      <c r="DN421" s="35"/>
      <c r="DO421" s="35"/>
      <c r="DP421" s="35"/>
      <c r="DQ421" s="35"/>
      <c r="DR421" s="35"/>
      <c r="DS421" s="35"/>
      <c r="DT421" s="35"/>
      <c r="DU421" s="35"/>
      <c r="DV421" s="35"/>
      <c r="DW421" s="35"/>
    </row>
    <row r="422" spans="1:127" s="21" customFormat="1" ht="38.25" x14ac:dyDescent="0.25">
      <c r="A422" s="32" t="s">
        <v>236</v>
      </c>
      <c r="B422" s="20" t="s">
        <v>237</v>
      </c>
      <c r="C422" s="34">
        <v>2000</v>
      </c>
      <c r="D422" s="19" t="s">
        <v>222</v>
      </c>
      <c r="E422" s="19" t="s">
        <v>230</v>
      </c>
      <c r="F422" s="19" t="s">
        <v>230</v>
      </c>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M422" s="35"/>
      <c r="BN422" s="35"/>
      <c r="BO422" s="35"/>
      <c r="BP422" s="35"/>
      <c r="BQ422" s="35"/>
      <c r="BR422" s="35"/>
      <c r="BS422" s="35"/>
      <c r="BT422" s="35"/>
      <c r="BU422" s="35"/>
      <c r="BV422" s="35"/>
      <c r="BW422" s="35"/>
      <c r="BX422" s="35"/>
      <c r="BY422" s="35"/>
      <c r="BZ422" s="35"/>
      <c r="CA422" s="35"/>
      <c r="CB422" s="35"/>
      <c r="CC422" s="35"/>
      <c r="CD422" s="35"/>
      <c r="CE422" s="35"/>
      <c r="CF422" s="35"/>
      <c r="CG422" s="35"/>
      <c r="CH422" s="35"/>
      <c r="CI422" s="35"/>
      <c r="CJ422" s="35"/>
      <c r="CK422" s="35"/>
      <c r="CL422" s="35"/>
      <c r="CM422" s="35"/>
      <c r="CN422" s="35"/>
      <c r="CO422" s="35"/>
      <c r="CP422" s="35"/>
      <c r="CQ422" s="35"/>
      <c r="CR422" s="35"/>
      <c r="CS422" s="35"/>
      <c r="CT422" s="35"/>
      <c r="CU422" s="35"/>
      <c r="CV422" s="35"/>
      <c r="CW422" s="35"/>
      <c r="CX422" s="35"/>
      <c r="CY422" s="35"/>
      <c r="CZ422" s="35"/>
      <c r="DA422" s="35"/>
      <c r="DB422" s="35"/>
      <c r="DC422" s="35"/>
      <c r="DD422" s="35"/>
      <c r="DE422" s="35"/>
      <c r="DF422" s="35"/>
      <c r="DG422" s="35"/>
      <c r="DH422" s="35"/>
      <c r="DI422" s="35"/>
      <c r="DJ422" s="35"/>
      <c r="DK422" s="35"/>
      <c r="DL422" s="35"/>
      <c r="DM422" s="35"/>
      <c r="DN422" s="35"/>
      <c r="DO422" s="35"/>
      <c r="DP422" s="35"/>
      <c r="DQ422" s="35"/>
      <c r="DR422" s="35"/>
      <c r="DS422" s="35"/>
      <c r="DT422" s="35"/>
      <c r="DU422" s="35"/>
      <c r="DV422" s="35"/>
      <c r="DW422" s="35"/>
    </row>
    <row r="423" spans="1:127" s="21" customFormat="1" ht="51" x14ac:dyDescent="0.25">
      <c r="A423" s="32" t="s">
        <v>238</v>
      </c>
      <c r="B423" s="20" t="s">
        <v>239</v>
      </c>
      <c r="C423" s="34">
        <v>135000</v>
      </c>
      <c r="D423" s="19" t="s">
        <v>222</v>
      </c>
      <c r="E423" s="19" t="s">
        <v>230</v>
      </c>
      <c r="F423" s="19" t="s">
        <v>146</v>
      </c>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M423" s="35"/>
      <c r="BN423" s="35"/>
      <c r="BO423" s="35"/>
      <c r="BP423" s="35"/>
      <c r="BQ423" s="35"/>
      <c r="BR423" s="35"/>
      <c r="BS423" s="35"/>
      <c r="BT423" s="35"/>
      <c r="BU423" s="35"/>
      <c r="BV423" s="35"/>
      <c r="BW423" s="35"/>
      <c r="BX423" s="35"/>
      <c r="BY423" s="35"/>
      <c r="BZ423" s="35"/>
      <c r="CA423" s="35"/>
      <c r="CB423" s="35"/>
      <c r="CC423" s="35"/>
      <c r="CD423" s="35"/>
      <c r="CE423" s="35"/>
      <c r="CF423" s="35"/>
      <c r="CG423" s="35"/>
      <c r="CH423" s="35"/>
      <c r="CI423" s="35"/>
      <c r="CJ423" s="35"/>
      <c r="CK423" s="35"/>
      <c r="CL423" s="35"/>
      <c r="CM423" s="35"/>
      <c r="CN423" s="35"/>
      <c r="CO423" s="35"/>
      <c r="CP423" s="35"/>
      <c r="CQ423" s="35"/>
      <c r="CR423" s="35"/>
      <c r="CS423" s="35"/>
      <c r="CT423" s="35"/>
      <c r="CU423" s="35"/>
      <c r="CV423" s="35"/>
      <c r="CW423" s="35"/>
      <c r="CX423" s="35"/>
      <c r="CY423" s="35"/>
      <c r="CZ423" s="35"/>
      <c r="DA423" s="35"/>
      <c r="DB423" s="35"/>
      <c r="DC423" s="35"/>
      <c r="DD423" s="35"/>
      <c r="DE423" s="35"/>
      <c r="DF423" s="35"/>
      <c r="DG423" s="35"/>
      <c r="DH423" s="35"/>
      <c r="DI423" s="35"/>
      <c r="DJ423" s="35"/>
      <c r="DK423" s="35"/>
      <c r="DL423" s="35"/>
      <c r="DM423" s="35"/>
      <c r="DN423" s="35"/>
      <c r="DO423" s="35"/>
      <c r="DP423" s="35"/>
      <c r="DQ423" s="35"/>
      <c r="DR423" s="35"/>
      <c r="DS423" s="35"/>
      <c r="DT423" s="35"/>
      <c r="DU423" s="35"/>
      <c r="DV423" s="35"/>
      <c r="DW423" s="35"/>
    </row>
    <row r="424" spans="1:127" s="35" customFormat="1" ht="38.25" x14ac:dyDescent="0.25">
      <c r="A424" s="32" t="s">
        <v>240</v>
      </c>
      <c r="B424" s="20" t="s">
        <v>241</v>
      </c>
      <c r="C424" s="34">
        <v>2200</v>
      </c>
      <c r="D424" s="19" t="s">
        <v>222</v>
      </c>
      <c r="E424" s="19" t="s">
        <v>146</v>
      </c>
      <c r="F424" s="19" t="s">
        <v>101</v>
      </c>
    </row>
    <row r="425" spans="1:127" s="35" customFormat="1" ht="38.25" x14ac:dyDescent="0.25">
      <c r="A425" s="32" t="s">
        <v>242</v>
      </c>
      <c r="B425" s="20" t="s">
        <v>243</v>
      </c>
      <c r="C425" s="34">
        <v>5882.38</v>
      </c>
      <c r="D425" s="19" t="s">
        <v>222</v>
      </c>
      <c r="E425" s="19" t="s">
        <v>101</v>
      </c>
      <c r="F425" s="19" t="s">
        <v>102</v>
      </c>
    </row>
    <row r="426" spans="1:127" s="35" customFormat="1" ht="39" thickBot="1" x14ac:dyDescent="0.3">
      <c r="A426" s="32" t="s">
        <v>244</v>
      </c>
      <c r="B426" s="20"/>
      <c r="C426" s="11">
        <v>290</v>
      </c>
      <c r="D426" s="128" t="s">
        <v>222</v>
      </c>
      <c r="E426" s="126" t="s">
        <v>102</v>
      </c>
      <c r="F426" s="126" t="s">
        <v>102</v>
      </c>
    </row>
    <row r="427" spans="1:127" s="1" customFormat="1" ht="63.75" x14ac:dyDescent="0.25">
      <c r="A427" s="14" t="s">
        <v>824</v>
      </c>
      <c r="B427" s="6" t="s">
        <v>245</v>
      </c>
      <c r="C427" s="17">
        <v>1685</v>
      </c>
      <c r="D427" s="26" t="s">
        <v>246</v>
      </c>
      <c r="E427" s="26" t="s">
        <v>167</v>
      </c>
      <c r="F427" s="26" t="s">
        <v>141</v>
      </c>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row>
    <row r="428" spans="1:127" s="1" customFormat="1" ht="48.75" customHeight="1" x14ac:dyDescent="0.25">
      <c r="A428" s="14" t="s">
        <v>247</v>
      </c>
      <c r="B428" s="69" t="s">
        <v>248</v>
      </c>
      <c r="C428" s="17">
        <v>1092</v>
      </c>
      <c r="D428" s="26" t="s">
        <v>246</v>
      </c>
      <c r="E428" s="5" t="s">
        <v>167</v>
      </c>
      <c r="F428" s="5" t="s">
        <v>141</v>
      </c>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row>
    <row r="429" spans="1:127" s="1" customFormat="1" ht="38.25" x14ac:dyDescent="0.25">
      <c r="A429" s="14" t="s">
        <v>249</v>
      </c>
      <c r="B429" s="6" t="s">
        <v>250</v>
      </c>
      <c r="C429" s="17">
        <v>3100</v>
      </c>
      <c r="D429" s="26" t="s">
        <v>246</v>
      </c>
      <c r="E429" s="5" t="s">
        <v>167</v>
      </c>
      <c r="F429" s="5" t="s">
        <v>141</v>
      </c>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row>
    <row r="430" spans="1:127" s="1" customFormat="1" ht="38.25" x14ac:dyDescent="0.25">
      <c r="A430" s="14" t="s">
        <v>251</v>
      </c>
      <c r="B430" s="6" t="s">
        <v>252</v>
      </c>
      <c r="C430" s="17">
        <v>2000</v>
      </c>
      <c r="D430" s="26" t="s">
        <v>246</v>
      </c>
      <c r="E430" s="5" t="s">
        <v>167</v>
      </c>
      <c r="F430" s="5" t="s">
        <v>141</v>
      </c>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row>
    <row r="431" spans="1:127" s="1" customFormat="1" ht="38.25" x14ac:dyDescent="0.25">
      <c r="A431" s="14" t="s">
        <v>253</v>
      </c>
      <c r="B431" s="6" t="s">
        <v>254</v>
      </c>
      <c r="C431" s="17">
        <v>6740</v>
      </c>
      <c r="D431" s="26" t="s">
        <v>246</v>
      </c>
      <c r="E431" s="5" t="s">
        <v>167</v>
      </c>
      <c r="F431" s="5" t="s">
        <v>141</v>
      </c>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row>
    <row r="432" spans="1:127" s="1" customFormat="1" ht="38.25" x14ac:dyDescent="0.25">
      <c r="A432" s="14" t="s">
        <v>255</v>
      </c>
      <c r="B432" s="6" t="s">
        <v>256</v>
      </c>
      <c r="C432" s="17">
        <v>750</v>
      </c>
      <c r="D432" s="26" t="s">
        <v>246</v>
      </c>
      <c r="E432" s="5" t="s">
        <v>141</v>
      </c>
      <c r="F432" s="5" t="s">
        <v>141</v>
      </c>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row>
    <row r="433" spans="1:127" s="1" customFormat="1" ht="38.25" x14ac:dyDescent="0.25">
      <c r="A433" s="14" t="s">
        <v>257</v>
      </c>
      <c r="B433" s="6" t="s">
        <v>258</v>
      </c>
      <c r="C433" s="17">
        <v>65</v>
      </c>
      <c r="D433" s="26" t="s">
        <v>246</v>
      </c>
      <c r="E433" s="5" t="s">
        <v>141</v>
      </c>
      <c r="F433" s="5" t="s">
        <v>141</v>
      </c>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row>
    <row r="434" spans="1:127" s="1" customFormat="1" ht="51" x14ac:dyDescent="0.25">
      <c r="A434" s="14" t="s">
        <v>259</v>
      </c>
      <c r="B434" s="6" t="s">
        <v>260</v>
      </c>
      <c r="C434" s="17">
        <v>1275.78</v>
      </c>
      <c r="D434" s="26" t="s">
        <v>246</v>
      </c>
      <c r="E434" s="5" t="s">
        <v>152</v>
      </c>
      <c r="F434" s="5" t="s">
        <v>152</v>
      </c>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row>
    <row r="435" spans="1:127" s="1" customFormat="1" ht="38.25" x14ac:dyDescent="0.25">
      <c r="A435" s="14" t="s">
        <v>261</v>
      </c>
      <c r="B435" s="6"/>
      <c r="C435" s="17">
        <f>3950+1000</f>
        <v>4950</v>
      </c>
      <c r="D435" s="26" t="s">
        <v>246</v>
      </c>
      <c r="E435" s="5" t="s">
        <v>126</v>
      </c>
      <c r="F435" s="5" t="s">
        <v>126</v>
      </c>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row>
    <row r="436" spans="1:127" ht="38.25" x14ac:dyDescent="0.25">
      <c r="A436" s="14" t="s">
        <v>262</v>
      </c>
      <c r="B436" s="69" t="s">
        <v>58</v>
      </c>
      <c r="C436" s="43">
        <v>2316.38</v>
      </c>
      <c r="D436" s="70" t="s">
        <v>246</v>
      </c>
      <c r="E436" s="70" t="s">
        <v>126</v>
      </c>
      <c r="F436" s="70" t="s">
        <v>126</v>
      </c>
      <c r="G436" s="1"/>
      <c r="H436" s="1"/>
      <c r="I436" s="1"/>
      <c r="J436" s="1"/>
      <c r="K436" s="1"/>
      <c r="L436" s="1"/>
      <c r="M436" s="1"/>
      <c r="N436" s="1"/>
      <c r="O436" s="1"/>
      <c r="P436" s="1"/>
      <c r="Q436" s="1"/>
      <c r="R436" s="1"/>
      <c r="S436" s="1"/>
      <c r="T436" s="1"/>
      <c r="U436" s="1"/>
      <c r="V436" s="1"/>
      <c r="W436" s="1"/>
      <c r="X436" s="1"/>
      <c r="Y436" s="1"/>
      <c r="Z436" s="1"/>
      <c r="AA436" s="1"/>
      <c r="AB436" s="1"/>
    </row>
    <row r="437" spans="1:127" ht="38.25" x14ac:dyDescent="0.25">
      <c r="A437" s="14" t="s">
        <v>263</v>
      </c>
      <c r="B437" s="69" t="s">
        <v>264</v>
      </c>
      <c r="C437" s="43">
        <v>15000</v>
      </c>
      <c r="D437" s="26" t="s">
        <v>246</v>
      </c>
      <c r="E437" s="26" t="s">
        <v>230</v>
      </c>
      <c r="F437" s="26" t="s">
        <v>230</v>
      </c>
      <c r="G437" s="1"/>
      <c r="H437" s="1"/>
      <c r="I437" s="1"/>
      <c r="J437" s="1"/>
      <c r="K437" s="1"/>
      <c r="L437" s="1"/>
      <c r="M437" s="1"/>
      <c r="N437" s="1"/>
      <c r="O437" s="1"/>
      <c r="P437" s="1"/>
      <c r="Q437" s="1"/>
      <c r="R437" s="1"/>
      <c r="S437" s="1"/>
      <c r="T437" s="1"/>
      <c r="U437" s="1"/>
      <c r="V437" s="1"/>
      <c r="W437" s="1"/>
      <c r="X437" s="1"/>
      <c r="Y437" s="1"/>
      <c r="Z437" s="1"/>
      <c r="AA437" s="1"/>
      <c r="AB437" s="1"/>
    </row>
    <row r="438" spans="1:127" ht="38.25" x14ac:dyDescent="0.25">
      <c r="A438" s="14" t="s">
        <v>265</v>
      </c>
      <c r="B438" s="69" t="s">
        <v>266</v>
      </c>
      <c r="C438" s="43">
        <v>500</v>
      </c>
      <c r="D438" s="26" t="s">
        <v>246</v>
      </c>
      <c r="E438" s="5" t="s">
        <v>101</v>
      </c>
      <c r="F438" s="5" t="s">
        <v>102</v>
      </c>
      <c r="G438" s="1"/>
      <c r="H438" s="1"/>
      <c r="I438" s="1"/>
      <c r="J438" s="1"/>
      <c r="K438" s="1"/>
      <c r="L438" s="1"/>
      <c r="M438" s="1"/>
      <c r="N438" s="1"/>
      <c r="O438" s="1"/>
      <c r="P438" s="1"/>
      <c r="Q438" s="1"/>
      <c r="R438" s="1"/>
      <c r="S438" s="1"/>
      <c r="T438" s="1"/>
      <c r="U438" s="1"/>
      <c r="V438" s="1"/>
      <c r="W438" s="1"/>
      <c r="X438" s="1"/>
      <c r="Y438" s="1"/>
      <c r="Z438" s="1"/>
      <c r="AA438" s="1"/>
      <c r="AB438" s="1"/>
    </row>
    <row r="439" spans="1:127" ht="38.25" x14ac:dyDescent="0.25">
      <c r="A439" s="14" t="s">
        <v>267</v>
      </c>
      <c r="B439" s="69" t="s">
        <v>268</v>
      </c>
      <c r="C439" s="43">
        <v>2211</v>
      </c>
      <c r="D439" s="26" t="s">
        <v>246</v>
      </c>
      <c r="E439" s="5" t="s">
        <v>101</v>
      </c>
      <c r="F439" s="5" t="s">
        <v>102</v>
      </c>
      <c r="G439" s="1"/>
      <c r="H439" s="1"/>
      <c r="I439" s="1"/>
      <c r="J439" s="1"/>
      <c r="K439" s="1"/>
      <c r="L439" s="1"/>
      <c r="M439" s="1"/>
      <c r="N439" s="1"/>
      <c r="O439" s="1"/>
      <c r="P439" s="1"/>
      <c r="Q439" s="1"/>
      <c r="R439" s="1"/>
      <c r="S439" s="1"/>
      <c r="T439" s="1"/>
      <c r="U439" s="1"/>
      <c r="V439" s="1"/>
      <c r="W439" s="1"/>
      <c r="X439" s="1"/>
      <c r="Y439" s="1"/>
      <c r="Z439" s="1"/>
      <c r="AA439" s="1"/>
      <c r="AB439" s="1"/>
    </row>
    <row r="440" spans="1:127" ht="38.25" x14ac:dyDescent="0.25">
      <c r="A440" s="14" t="s">
        <v>269</v>
      </c>
      <c r="B440" s="69" t="s">
        <v>270</v>
      </c>
      <c r="C440" s="43">
        <v>215</v>
      </c>
      <c r="D440" s="70" t="s">
        <v>246</v>
      </c>
      <c r="E440" s="70" t="s">
        <v>101</v>
      </c>
      <c r="F440" s="70" t="s">
        <v>101</v>
      </c>
      <c r="G440" s="1"/>
      <c r="H440" s="1"/>
      <c r="I440" s="1"/>
      <c r="J440" s="1"/>
      <c r="K440" s="1"/>
      <c r="L440" s="1"/>
      <c r="M440" s="1"/>
      <c r="N440" s="1"/>
      <c r="O440" s="1"/>
      <c r="P440" s="1"/>
      <c r="Q440" s="1"/>
      <c r="R440" s="1"/>
      <c r="S440" s="1"/>
      <c r="T440" s="1"/>
      <c r="U440" s="1"/>
      <c r="V440" s="1"/>
      <c r="W440" s="1"/>
      <c r="X440" s="1"/>
      <c r="Y440" s="1"/>
      <c r="Z440" s="1"/>
      <c r="AA440" s="1"/>
      <c r="AB440" s="1"/>
    </row>
    <row r="441" spans="1:127" ht="38.25" x14ac:dyDescent="0.25">
      <c r="A441" s="14" t="s">
        <v>271</v>
      </c>
      <c r="B441" s="69" t="s">
        <v>272</v>
      </c>
      <c r="C441" s="43">
        <v>96.08</v>
      </c>
      <c r="D441" s="70" t="s">
        <v>246</v>
      </c>
      <c r="E441" s="70" t="s">
        <v>102</v>
      </c>
      <c r="F441" s="70" t="s">
        <v>102</v>
      </c>
      <c r="G441" s="1"/>
      <c r="H441" s="1"/>
      <c r="I441" s="1"/>
      <c r="J441" s="1"/>
      <c r="K441" s="1"/>
      <c r="L441" s="1"/>
      <c r="M441" s="1"/>
      <c r="N441" s="1"/>
      <c r="O441" s="1"/>
      <c r="P441" s="1"/>
      <c r="Q441" s="1"/>
      <c r="R441" s="1"/>
      <c r="S441" s="1"/>
      <c r="T441" s="1"/>
      <c r="U441" s="1"/>
      <c r="V441" s="1"/>
      <c r="W441" s="1"/>
      <c r="X441" s="1"/>
      <c r="Y441" s="1"/>
      <c r="Z441" s="1"/>
      <c r="AA441" s="1"/>
      <c r="AB441" s="1"/>
    </row>
    <row r="442" spans="1:127" ht="38.25" x14ac:dyDescent="0.25">
      <c r="A442" s="14" t="s">
        <v>303</v>
      </c>
      <c r="B442" s="69" t="s">
        <v>306</v>
      </c>
      <c r="C442" s="43" t="s">
        <v>305</v>
      </c>
      <c r="D442" s="70" t="s">
        <v>302</v>
      </c>
      <c r="E442" s="70" t="s">
        <v>304</v>
      </c>
      <c r="F442" s="70" t="s">
        <v>304</v>
      </c>
      <c r="G442" s="1"/>
      <c r="H442" s="1"/>
      <c r="I442" s="1"/>
      <c r="J442" s="1"/>
      <c r="K442" s="1"/>
      <c r="L442" s="1"/>
      <c r="M442" s="1"/>
      <c r="N442" s="1"/>
      <c r="O442" s="1"/>
      <c r="P442" s="1"/>
      <c r="Q442" s="1"/>
      <c r="R442" s="1"/>
      <c r="S442" s="1"/>
      <c r="T442" s="1"/>
      <c r="U442" s="1"/>
      <c r="V442" s="1"/>
      <c r="W442" s="1"/>
      <c r="X442" s="1"/>
      <c r="Y442" s="1"/>
      <c r="Z442" s="1"/>
      <c r="AA442" s="1"/>
      <c r="AB442" s="1"/>
    </row>
    <row r="443" spans="1:127" ht="38.25" x14ac:dyDescent="0.25">
      <c r="A443" s="14" t="s">
        <v>331</v>
      </c>
      <c r="B443" s="69" t="s">
        <v>58</v>
      </c>
      <c r="C443" s="43">
        <f>1020*4.779</f>
        <v>4874.58</v>
      </c>
      <c r="D443" s="70" t="s">
        <v>302</v>
      </c>
      <c r="E443" s="70" t="s">
        <v>304</v>
      </c>
      <c r="F443" s="70" t="s">
        <v>304</v>
      </c>
      <c r="G443" s="1"/>
      <c r="H443" s="1"/>
      <c r="I443" s="1"/>
      <c r="J443" s="1"/>
      <c r="K443" s="1"/>
      <c r="L443" s="1"/>
      <c r="M443" s="1"/>
      <c r="N443" s="1"/>
      <c r="O443" s="1"/>
      <c r="P443" s="1"/>
      <c r="Q443" s="1"/>
      <c r="R443" s="1"/>
      <c r="S443" s="1"/>
      <c r="T443" s="1"/>
      <c r="U443" s="1"/>
      <c r="V443" s="1"/>
      <c r="W443" s="1"/>
      <c r="X443" s="1"/>
      <c r="Y443" s="1"/>
      <c r="Z443" s="1"/>
      <c r="AA443" s="1"/>
      <c r="AB443" s="1"/>
    </row>
    <row r="444" spans="1:127" ht="178.5" x14ac:dyDescent="0.25">
      <c r="A444" s="14" t="s">
        <v>801</v>
      </c>
      <c r="B444" s="6" t="s">
        <v>388</v>
      </c>
      <c r="C444" s="43">
        <v>15572</v>
      </c>
      <c r="D444" s="26" t="s">
        <v>302</v>
      </c>
      <c r="E444" s="5" t="s">
        <v>304</v>
      </c>
      <c r="F444" s="5" t="s">
        <v>141</v>
      </c>
      <c r="G444" s="1"/>
      <c r="H444" s="1"/>
      <c r="I444" s="1"/>
      <c r="J444" s="1"/>
      <c r="K444" s="1"/>
      <c r="L444" s="1"/>
      <c r="M444" s="1"/>
      <c r="N444" s="1"/>
      <c r="O444" s="1"/>
      <c r="P444" s="1"/>
      <c r="Q444" s="1"/>
      <c r="R444" s="1"/>
      <c r="S444" s="1"/>
      <c r="T444" s="1"/>
      <c r="U444" s="1"/>
      <c r="V444" s="1"/>
      <c r="W444" s="1"/>
      <c r="X444" s="1"/>
      <c r="Y444" s="1"/>
      <c r="Z444" s="1"/>
      <c r="AA444" s="1"/>
      <c r="AB444" s="1"/>
    </row>
    <row r="445" spans="1:127" ht="38.25" x14ac:dyDescent="0.25">
      <c r="A445" s="14" t="s">
        <v>383</v>
      </c>
      <c r="B445" s="49" t="s">
        <v>187</v>
      </c>
      <c r="C445" s="43">
        <v>138.47</v>
      </c>
      <c r="D445" s="26" t="s">
        <v>302</v>
      </c>
      <c r="E445" s="5" t="s">
        <v>167</v>
      </c>
      <c r="F445" s="5" t="s">
        <v>167</v>
      </c>
      <c r="G445" s="1"/>
      <c r="H445" s="1"/>
      <c r="I445" s="1"/>
      <c r="J445" s="1"/>
      <c r="K445" s="1"/>
      <c r="L445" s="1"/>
      <c r="M445" s="1"/>
      <c r="N445" s="1"/>
      <c r="O445" s="1"/>
      <c r="P445" s="1"/>
      <c r="Q445" s="1"/>
      <c r="R445" s="1"/>
      <c r="S445" s="1"/>
      <c r="T445" s="1"/>
      <c r="U445" s="1"/>
      <c r="V445" s="1"/>
      <c r="W445" s="1"/>
      <c r="X445" s="1"/>
      <c r="Y445" s="1"/>
      <c r="Z445" s="1"/>
      <c r="AA445" s="1"/>
      <c r="AB445" s="1"/>
    </row>
    <row r="446" spans="1:127" ht="38.25" x14ac:dyDescent="0.25">
      <c r="A446" s="14" t="s">
        <v>399</v>
      </c>
      <c r="B446" s="49" t="s">
        <v>463</v>
      </c>
      <c r="C446" s="43" t="s">
        <v>409</v>
      </c>
      <c r="D446" s="5" t="s">
        <v>302</v>
      </c>
      <c r="E446" s="5" t="s">
        <v>167</v>
      </c>
      <c r="F446" s="5" t="s">
        <v>141</v>
      </c>
      <c r="G446" s="1"/>
      <c r="H446" s="1"/>
      <c r="I446" s="1"/>
      <c r="J446" s="1"/>
      <c r="K446" s="1"/>
      <c r="L446" s="1"/>
      <c r="M446" s="1"/>
      <c r="N446" s="1"/>
      <c r="O446" s="1"/>
      <c r="P446" s="1"/>
      <c r="Q446" s="1"/>
      <c r="R446" s="1"/>
      <c r="S446" s="1"/>
      <c r="T446" s="1"/>
      <c r="U446" s="1"/>
      <c r="V446" s="1"/>
      <c r="W446" s="1"/>
      <c r="X446" s="1"/>
      <c r="Y446" s="1"/>
      <c r="Z446" s="1"/>
      <c r="AA446" s="1"/>
      <c r="AB446" s="1"/>
    </row>
    <row r="447" spans="1:127" ht="216.75" x14ac:dyDescent="0.25">
      <c r="A447" s="50" t="s">
        <v>802</v>
      </c>
      <c r="B447" s="51" t="s">
        <v>590</v>
      </c>
      <c r="C447" s="52">
        <f>216+27+490+520+1430</f>
        <v>2683</v>
      </c>
      <c r="D447" s="53" t="s">
        <v>302</v>
      </c>
      <c r="E447" s="53" t="s">
        <v>167</v>
      </c>
      <c r="F447" s="53" t="s">
        <v>141</v>
      </c>
      <c r="G447" s="1"/>
      <c r="H447" s="1"/>
      <c r="I447" s="1"/>
      <c r="J447" s="1"/>
      <c r="K447" s="1"/>
      <c r="L447" s="1"/>
      <c r="M447" s="1"/>
      <c r="N447" s="1"/>
      <c r="O447" s="1"/>
      <c r="P447" s="1"/>
      <c r="Q447" s="1"/>
      <c r="R447" s="1"/>
      <c r="S447" s="1"/>
      <c r="T447" s="1"/>
      <c r="U447" s="1"/>
      <c r="V447" s="1"/>
      <c r="W447" s="1"/>
      <c r="X447" s="1"/>
      <c r="Y447" s="1"/>
      <c r="Z447" s="1"/>
      <c r="AA447" s="1"/>
      <c r="AB447" s="1"/>
    </row>
    <row r="448" spans="1:127" ht="38.25" x14ac:dyDescent="0.25">
      <c r="A448" s="14" t="s">
        <v>575</v>
      </c>
      <c r="B448" s="6" t="s">
        <v>254</v>
      </c>
      <c r="C448" s="43">
        <v>5830</v>
      </c>
      <c r="D448" s="53" t="s">
        <v>302</v>
      </c>
      <c r="E448" s="5" t="s">
        <v>142</v>
      </c>
      <c r="F448" s="5" t="s">
        <v>152</v>
      </c>
      <c r="G448" s="1"/>
      <c r="H448" s="1"/>
      <c r="I448" s="1"/>
      <c r="J448" s="1"/>
      <c r="K448" s="1"/>
      <c r="L448" s="1"/>
      <c r="M448" s="1"/>
      <c r="N448" s="1"/>
      <c r="O448" s="1"/>
      <c r="P448" s="1"/>
      <c r="Q448" s="1"/>
      <c r="R448" s="1"/>
      <c r="S448" s="1"/>
      <c r="T448" s="1"/>
      <c r="U448" s="1"/>
      <c r="V448" s="1"/>
      <c r="W448" s="1"/>
      <c r="X448" s="1"/>
      <c r="Y448" s="1"/>
      <c r="Z448" s="1"/>
      <c r="AA448" s="1"/>
      <c r="AB448" s="1"/>
    </row>
    <row r="449" spans="1:28" s="63" customFormat="1" ht="38.25" x14ac:dyDescent="0.25">
      <c r="A449" s="54" t="s">
        <v>525</v>
      </c>
      <c r="B449" s="55" t="s">
        <v>254</v>
      </c>
      <c r="C449" s="60">
        <v>2510</v>
      </c>
      <c r="D449" s="53" t="s">
        <v>302</v>
      </c>
      <c r="E449" s="61" t="s">
        <v>152</v>
      </c>
      <c r="F449" s="61" t="s">
        <v>152</v>
      </c>
      <c r="G449" s="62"/>
      <c r="H449" s="62"/>
      <c r="I449" s="62"/>
      <c r="J449" s="62"/>
      <c r="K449" s="62"/>
      <c r="L449" s="62"/>
      <c r="M449" s="62"/>
      <c r="N449" s="62"/>
      <c r="O449" s="62"/>
      <c r="P449" s="62"/>
      <c r="Q449" s="62"/>
      <c r="R449" s="62"/>
      <c r="S449" s="62"/>
      <c r="T449" s="62"/>
      <c r="U449" s="62"/>
      <c r="V449" s="62"/>
      <c r="W449" s="62"/>
      <c r="X449" s="62"/>
      <c r="Y449" s="62"/>
      <c r="Z449" s="62"/>
      <c r="AA449" s="62"/>
      <c r="AB449" s="62"/>
    </row>
    <row r="450" spans="1:28" s="63" customFormat="1" ht="38.25" x14ac:dyDescent="0.25">
      <c r="A450" s="54" t="s">
        <v>527</v>
      </c>
      <c r="B450" s="55" t="s">
        <v>528</v>
      </c>
      <c r="C450" s="60">
        <v>2600</v>
      </c>
      <c r="D450" s="53" t="s">
        <v>302</v>
      </c>
      <c r="E450" s="61" t="s">
        <v>152</v>
      </c>
      <c r="F450" s="61" t="s">
        <v>152</v>
      </c>
      <c r="G450" s="62"/>
      <c r="H450" s="62"/>
      <c r="I450" s="62"/>
      <c r="J450" s="62"/>
      <c r="K450" s="62"/>
      <c r="L450" s="62"/>
      <c r="M450" s="62"/>
      <c r="N450" s="62"/>
      <c r="O450" s="62"/>
      <c r="P450" s="62"/>
      <c r="Q450" s="62"/>
      <c r="R450" s="62"/>
      <c r="S450" s="62"/>
      <c r="T450" s="62"/>
      <c r="U450" s="62"/>
      <c r="V450" s="62"/>
      <c r="W450" s="62"/>
      <c r="X450" s="62"/>
      <c r="Y450" s="62"/>
      <c r="Z450" s="62"/>
      <c r="AA450" s="62"/>
      <c r="AB450" s="62"/>
    </row>
    <row r="451" spans="1:28" s="63" customFormat="1" ht="38.25" x14ac:dyDescent="0.25">
      <c r="A451" s="54" t="s">
        <v>526</v>
      </c>
      <c r="B451" s="55" t="s">
        <v>529</v>
      </c>
      <c r="C451" s="60">
        <v>820</v>
      </c>
      <c r="D451" s="53" t="s">
        <v>302</v>
      </c>
      <c r="E451" s="61" t="s">
        <v>152</v>
      </c>
      <c r="F451" s="61" t="s">
        <v>152</v>
      </c>
      <c r="G451" s="62"/>
      <c r="H451" s="62"/>
      <c r="I451" s="62"/>
      <c r="J451" s="62"/>
      <c r="K451" s="62"/>
      <c r="L451" s="62"/>
      <c r="M451" s="62"/>
      <c r="N451" s="62"/>
      <c r="O451" s="62"/>
      <c r="P451" s="62"/>
      <c r="Q451" s="62"/>
      <c r="R451" s="62"/>
      <c r="S451" s="62"/>
      <c r="T451" s="62"/>
      <c r="U451" s="62"/>
      <c r="V451" s="62"/>
      <c r="W451" s="62"/>
      <c r="X451" s="62"/>
      <c r="Y451" s="62"/>
      <c r="Z451" s="62"/>
      <c r="AA451" s="62"/>
      <c r="AB451" s="62"/>
    </row>
    <row r="452" spans="1:28" ht="38.25" x14ac:dyDescent="0.25">
      <c r="A452" s="14" t="s">
        <v>574</v>
      </c>
      <c r="B452" s="6" t="s">
        <v>497</v>
      </c>
      <c r="C452" s="43">
        <v>18159</v>
      </c>
      <c r="D452" s="53" t="s">
        <v>302</v>
      </c>
      <c r="E452" s="5" t="s">
        <v>142</v>
      </c>
      <c r="F452" s="5" t="s">
        <v>152</v>
      </c>
      <c r="G452" s="1"/>
      <c r="H452" s="1"/>
      <c r="I452" s="1"/>
      <c r="J452" s="1"/>
      <c r="K452" s="1"/>
      <c r="L452" s="1"/>
      <c r="M452" s="1"/>
      <c r="N452" s="1"/>
      <c r="O452" s="1"/>
      <c r="P452" s="1"/>
      <c r="Q452" s="1"/>
      <c r="R452" s="1"/>
      <c r="S452" s="1"/>
      <c r="T452" s="1"/>
      <c r="U452" s="1"/>
      <c r="V452" s="1"/>
      <c r="W452" s="1"/>
      <c r="X452" s="1"/>
      <c r="Y452" s="1"/>
      <c r="Z452" s="1"/>
      <c r="AA452" s="1"/>
      <c r="AB452" s="1"/>
    </row>
    <row r="453" spans="1:28" s="63" customFormat="1" ht="38.25" x14ac:dyDescent="0.25">
      <c r="A453" s="54" t="s">
        <v>544</v>
      </c>
      <c r="B453" s="73" t="s">
        <v>532</v>
      </c>
      <c r="C453" s="60">
        <v>2180</v>
      </c>
      <c r="D453" s="53" t="s">
        <v>302</v>
      </c>
      <c r="E453" s="5" t="s">
        <v>152</v>
      </c>
      <c r="F453" s="5" t="s">
        <v>152</v>
      </c>
      <c r="G453" s="62"/>
      <c r="H453" s="62"/>
      <c r="I453" s="62"/>
      <c r="J453" s="62"/>
      <c r="K453" s="62"/>
      <c r="L453" s="62"/>
      <c r="M453" s="62"/>
      <c r="N453" s="62"/>
      <c r="O453" s="62"/>
      <c r="P453" s="62"/>
      <c r="Q453" s="62"/>
      <c r="R453" s="62"/>
      <c r="S453" s="62"/>
      <c r="T453" s="62"/>
      <c r="U453" s="62"/>
      <c r="V453" s="62"/>
      <c r="W453" s="62"/>
      <c r="X453" s="62"/>
      <c r="Y453" s="62"/>
      <c r="Z453" s="62"/>
      <c r="AA453" s="62"/>
      <c r="AB453" s="62"/>
    </row>
    <row r="454" spans="1:28" s="63" customFormat="1" ht="38.25" x14ac:dyDescent="0.25">
      <c r="A454" s="54" t="s">
        <v>743</v>
      </c>
      <c r="B454" s="55" t="s">
        <v>744</v>
      </c>
      <c r="C454" s="60">
        <v>230</v>
      </c>
      <c r="D454" s="53" t="s">
        <v>302</v>
      </c>
      <c r="E454" s="57" t="s">
        <v>142</v>
      </c>
      <c r="F454" s="57" t="s">
        <v>216</v>
      </c>
      <c r="G454" s="62"/>
      <c r="H454" s="62"/>
      <c r="I454" s="62"/>
      <c r="J454" s="62"/>
      <c r="K454" s="62"/>
      <c r="L454" s="62"/>
      <c r="M454" s="62"/>
      <c r="N454" s="62"/>
      <c r="O454" s="62"/>
      <c r="P454" s="62"/>
      <c r="Q454" s="62"/>
      <c r="R454" s="62"/>
      <c r="S454" s="62"/>
      <c r="T454" s="62"/>
      <c r="U454" s="62"/>
      <c r="V454" s="62"/>
      <c r="W454" s="62"/>
      <c r="X454" s="62"/>
      <c r="Y454" s="62"/>
      <c r="Z454" s="62"/>
      <c r="AA454" s="62"/>
      <c r="AB454" s="62"/>
    </row>
    <row r="455" spans="1:28" ht="38.25" x14ac:dyDescent="0.25">
      <c r="A455" s="54" t="s">
        <v>522</v>
      </c>
      <c r="B455" s="6" t="s">
        <v>524</v>
      </c>
      <c r="C455" s="43">
        <v>3397</v>
      </c>
      <c r="D455" s="53" t="s">
        <v>302</v>
      </c>
      <c r="E455" s="5" t="s">
        <v>152</v>
      </c>
      <c r="F455" s="5" t="s">
        <v>152</v>
      </c>
      <c r="G455" s="1"/>
      <c r="H455" s="1"/>
      <c r="I455" s="1"/>
      <c r="J455" s="1"/>
      <c r="K455" s="1"/>
      <c r="L455" s="1"/>
      <c r="M455" s="1"/>
      <c r="N455" s="1"/>
      <c r="O455" s="1"/>
      <c r="P455" s="1"/>
      <c r="Q455" s="1"/>
      <c r="R455" s="1"/>
      <c r="S455" s="1"/>
      <c r="T455" s="1"/>
      <c r="U455" s="1"/>
      <c r="V455" s="1"/>
      <c r="W455" s="1"/>
      <c r="X455" s="1"/>
      <c r="Y455" s="1"/>
      <c r="Z455" s="1"/>
      <c r="AA455" s="1"/>
      <c r="AB455" s="1"/>
    </row>
    <row r="456" spans="1:28" s="59" customFormat="1" ht="38.25" x14ac:dyDescent="0.25">
      <c r="A456" s="54" t="s">
        <v>523</v>
      </c>
      <c r="B456" s="55" t="s">
        <v>497</v>
      </c>
      <c r="C456" s="56">
        <v>9668</v>
      </c>
      <c r="D456" s="53" t="s">
        <v>302</v>
      </c>
      <c r="E456" s="57" t="s">
        <v>152</v>
      </c>
      <c r="F456" s="57" t="s">
        <v>152</v>
      </c>
      <c r="G456" s="58"/>
      <c r="H456" s="58"/>
      <c r="I456" s="58"/>
      <c r="J456" s="58"/>
      <c r="K456" s="58"/>
      <c r="L456" s="58"/>
      <c r="M456" s="58"/>
      <c r="N456" s="58"/>
      <c r="O456" s="58"/>
      <c r="P456" s="58"/>
      <c r="Q456" s="58"/>
      <c r="R456" s="58"/>
      <c r="S456" s="58"/>
      <c r="T456" s="58"/>
      <c r="U456" s="58"/>
      <c r="V456" s="58"/>
      <c r="W456" s="58"/>
      <c r="X456" s="58"/>
      <c r="Y456" s="58"/>
      <c r="Z456" s="58"/>
      <c r="AA456" s="58"/>
      <c r="AB456" s="58"/>
    </row>
    <row r="457" spans="1:28" s="59" customFormat="1" ht="38.25" x14ac:dyDescent="0.25">
      <c r="A457" s="54" t="s">
        <v>573</v>
      </c>
      <c r="B457" s="55" t="s">
        <v>561</v>
      </c>
      <c r="C457" s="56">
        <v>2350</v>
      </c>
      <c r="D457" s="53" t="s">
        <v>302</v>
      </c>
      <c r="E457" s="57" t="s">
        <v>152</v>
      </c>
      <c r="F457" s="57" t="s">
        <v>152</v>
      </c>
      <c r="G457" s="58"/>
      <c r="H457" s="58"/>
      <c r="I457" s="58"/>
      <c r="J457" s="58"/>
      <c r="K457" s="58"/>
      <c r="L457" s="58"/>
      <c r="M457" s="58"/>
      <c r="N457" s="58"/>
      <c r="O457" s="58"/>
      <c r="P457" s="58"/>
      <c r="Q457" s="58"/>
      <c r="R457" s="58"/>
      <c r="S457" s="58"/>
      <c r="T457" s="58"/>
      <c r="U457" s="58"/>
      <c r="V457" s="58"/>
      <c r="W457" s="58"/>
      <c r="X457" s="58"/>
      <c r="Y457" s="58"/>
      <c r="Z457" s="58"/>
      <c r="AA457" s="58"/>
      <c r="AB457" s="58"/>
    </row>
    <row r="458" spans="1:28" ht="114.75" x14ac:dyDescent="0.25">
      <c r="A458" s="14" t="s">
        <v>803</v>
      </c>
      <c r="B458" s="6" t="s">
        <v>804</v>
      </c>
      <c r="C458" s="43">
        <v>21130</v>
      </c>
      <c r="D458" s="5" t="s">
        <v>302</v>
      </c>
      <c r="E458" s="5" t="s">
        <v>142</v>
      </c>
      <c r="F458" s="5" t="s">
        <v>502</v>
      </c>
      <c r="G458" s="1"/>
      <c r="H458" s="1"/>
      <c r="I458" s="1"/>
      <c r="J458" s="1"/>
      <c r="K458" s="1"/>
      <c r="L458" s="1"/>
      <c r="M458" s="1"/>
      <c r="N458" s="1"/>
      <c r="O458" s="1"/>
      <c r="P458" s="1"/>
      <c r="Q458" s="1"/>
      <c r="R458" s="1"/>
      <c r="S458" s="1"/>
      <c r="T458" s="1"/>
      <c r="U458" s="1"/>
      <c r="V458" s="1"/>
      <c r="W458" s="1"/>
      <c r="X458" s="1"/>
      <c r="Y458" s="1"/>
      <c r="Z458" s="1"/>
      <c r="AA458" s="1"/>
      <c r="AB458" s="1"/>
    </row>
    <row r="459" spans="1:28" s="1" customFormat="1" ht="38.25" x14ac:dyDescent="0.25">
      <c r="A459" s="14" t="s">
        <v>556</v>
      </c>
      <c r="B459" s="69" t="s">
        <v>557</v>
      </c>
      <c r="C459" s="43">
        <v>4500</v>
      </c>
      <c r="D459" s="5" t="s">
        <v>302</v>
      </c>
      <c r="E459" s="5" t="s">
        <v>152</v>
      </c>
      <c r="F459" s="5" t="s">
        <v>223</v>
      </c>
    </row>
    <row r="460" spans="1:28" s="1" customFormat="1" ht="38.25" x14ac:dyDescent="0.25">
      <c r="A460" s="14" t="s">
        <v>572</v>
      </c>
      <c r="B460" s="20" t="s">
        <v>12</v>
      </c>
      <c r="C460" s="43">
        <v>850</v>
      </c>
      <c r="D460" s="5" t="s">
        <v>302</v>
      </c>
      <c r="E460" s="5" t="s">
        <v>152</v>
      </c>
      <c r="F460" s="5" t="s">
        <v>152</v>
      </c>
    </row>
    <row r="461" spans="1:28" s="1" customFormat="1" ht="38.25" x14ac:dyDescent="0.25">
      <c r="A461" s="14" t="s">
        <v>608</v>
      </c>
      <c r="B461" s="20" t="s">
        <v>407</v>
      </c>
      <c r="C461" s="43">
        <v>326.74</v>
      </c>
      <c r="D461" s="5" t="s">
        <v>302</v>
      </c>
      <c r="E461" s="5"/>
      <c r="F461" s="5"/>
    </row>
    <row r="462" spans="1:28" s="1" customFormat="1" ht="38.25" x14ac:dyDescent="0.25">
      <c r="A462" s="12" t="s">
        <v>782</v>
      </c>
      <c r="B462" s="6" t="s">
        <v>752</v>
      </c>
      <c r="C462" s="64">
        <v>400</v>
      </c>
      <c r="D462" s="5" t="s">
        <v>302</v>
      </c>
      <c r="E462" s="5" t="s">
        <v>230</v>
      </c>
      <c r="F462" s="5" t="s">
        <v>230</v>
      </c>
    </row>
    <row r="463" spans="1:28" s="1" customFormat="1" ht="38.25" x14ac:dyDescent="0.25">
      <c r="A463" s="12" t="s">
        <v>745</v>
      </c>
      <c r="B463" s="6" t="s">
        <v>746</v>
      </c>
      <c r="C463" s="64">
        <v>630</v>
      </c>
      <c r="D463" s="5" t="s">
        <v>302</v>
      </c>
      <c r="E463" s="5" t="s">
        <v>230</v>
      </c>
      <c r="F463" s="5"/>
    </row>
    <row r="464" spans="1:28" s="1" customFormat="1" ht="38.25" x14ac:dyDescent="0.25">
      <c r="A464" s="12" t="s">
        <v>747</v>
      </c>
      <c r="B464" s="6" t="s">
        <v>260</v>
      </c>
      <c r="C464" s="64">
        <f>65/1.19*5</f>
        <v>273.10924369747903</v>
      </c>
      <c r="D464" s="5" t="s">
        <v>302</v>
      </c>
      <c r="E464" s="5" t="s">
        <v>230</v>
      </c>
      <c r="F464" s="5"/>
    </row>
    <row r="465" spans="1:127" s="1" customFormat="1" ht="51" x14ac:dyDescent="0.25">
      <c r="A465" s="12" t="s">
        <v>749</v>
      </c>
      <c r="B465" s="6" t="s">
        <v>748</v>
      </c>
      <c r="C465" s="64">
        <v>429</v>
      </c>
      <c r="D465" s="5" t="s">
        <v>302</v>
      </c>
      <c r="E465" s="5" t="s">
        <v>230</v>
      </c>
      <c r="F465" s="5" t="s">
        <v>230</v>
      </c>
    </row>
    <row r="466" spans="1:127" s="1" customFormat="1" ht="38.25" x14ac:dyDescent="0.25">
      <c r="A466" s="14" t="s">
        <v>750</v>
      </c>
      <c r="B466" s="69" t="s">
        <v>751</v>
      </c>
      <c r="C466" s="87">
        <f>4230*4.9</f>
        <v>20727</v>
      </c>
      <c r="D466" s="5" t="s">
        <v>302</v>
      </c>
      <c r="E466" s="5" t="s">
        <v>230</v>
      </c>
      <c r="F466" s="5"/>
    </row>
    <row r="467" spans="1:127" s="1" customFormat="1" ht="21.75" customHeight="1" x14ac:dyDescent="0.25">
      <c r="A467" s="29"/>
      <c r="B467" s="31"/>
      <c r="C467" s="88"/>
      <c r="D467" s="7"/>
      <c r="E467" s="7"/>
      <c r="F467" s="7"/>
    </row>
    <row r="468" spans="1:127" s="1" customFormat="1" ht="38.25" x14ac:dyDescent="0.25">
      <c r="A468" s="80" t="s">
        <v>819</v>
      </c>
      <c r="B468" s="42"/>
      <c r="C468" s="89"/>
      <c r="D468" s="7"/>
      <c r="E468" s="7"/>
      <c r="F468" s="7"/>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row>
    <row r="469" spans="1:127" s="1" customFormat="1" x14ac:dyDescent="0.25">
      <c r="A469" s="14" t="s">
        <v>273</v>
      </c>
      <c r="B469" s="6"/>
      <c r="C469" s="90" t="s">
        <v>274</v>
      </c>
      <c r="D469" s="5" t="s">
        <v>140</v>
      </c>
      <c r="E469" s="5" t="s">
        <v>142</v>
      </c>
      <c r="F469" s="5" t="s">
        <v>142</v>
      </c>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row>
    <row r="470" spans="1:127" s="1" customFormat="1" ht="25.5" x14ac:dyDescent="0.25">
      <c r="A470" s="14" t="s">
        <v>275</v>
      </c>
      <c r="B470" s="6"/>
      <c r="C470" s="17">
        <v>670</v>
      </c>
      <c r="D470" s="5" t="s">
        <v>140</v>
      </c>
      <c r="E470" s="5" t="s">
        <v>146</v>
      </c>
      <c r="F470" s="5" t="s">
        <v>146</v>
      </c>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row>
    <row r="471" spans="1:127" ht="25.5" x14ac:dyDescent="0.25">
      <c r="A471" s="14" t="s">
        <v>276</v>
      </c>
      <c r="B471" s="69" t="s">
        <v>277</v>
      </c>
      <c r="C471" s="3">
        <v>450</v>
      </c>
      <c r="D471" s="5" t="s">
        <v>100</v>
      </c>
      <c r="E471" s="69" t="s">
        <v>146</v>
      </c>
      <c r="F471" s="69" t="s">
        <v>146</v>
      </c>
    </row>
    <row r="472" spans="1:127" ht="26.25" customHeight="1" x14ac:dyDescent="0.25">
      <c r="B472" s="42"/>
      <c r="C472" s="30"/>
      <c r="D472" s="7"/>
      <c r="E472" s="31"/>
      <c r="F472" s="31"/>
    </row>
    <row r="473" spans="1:127" s="35" customFormat="1" x14ac:dyDescent="0.25">
      <c r="A473" s="91" t="s">
        <v>278</v>
      </c>
      <c r="B473" s="136"/>
      <c r="C473" s="129"/>
      <c r="D473" s="130"/>
      <c r="E473" s="130"/>
      <c r="F473" s="130"/>
    </row>
    <row r="474" spans="1:127" s="21" customFormat="1" ht="89.25" x14ac:dyDescent="0.25">
      <c r="A474" s="32" t="s">
        <v>279</v>
      </c>
      <c r="B474" s="20" t="s">
        <v>280</v>
      </c>
      <c r="C474" s="11">
        <v>3170</v>
      </c>
      <c r="D474" s="92" t="s">
        <v>281</v>
      </c>
      <c r="E474" s="97" t="s">
        <v>282</v>
      </c>
      <c r="F474" s="93" t="s">
        <v>283</v>
      </c>
    </row>
    <row r="475" spans="1:127" s="21" customFormat="1" ht="89.25" x14ac:dyDescent="0.25">
      <c r="A475" s="32" t="s">
        <v>284</v>
      </c>
      <c r="B475" s="20" t="s">
        <v>280</v>
      </c>
      <c r="C475" s="34">
        <v>3170</v>
      </c>
      <c r="D475" s="92" t="s">
        <v>281</v>
      </c>
      <c r="E475" s="93" t="s">
        <v>285</v>
      </c>
      <c r="F475" s="93" t="s">
        <v>286</v>
      </c>
    </row>
    <row r="476" spans="1:127" s="21" customFormat="1" ht="89.25" x14ac:dyDescent="0.25">
      <c r="A476" s="32" t="s">
        <v>287</v>
      </c>
      <c r="B476" s="20" t="s">
        <v>280</v>
      </c>
      <c r="C476" s="34">
        <v>5452.73</v>
      </c>
      <c r="D476" s="92" t="s">
        <v>281</v>
      </c>
      <c r="E476" s="93" t="s">
        <v>288</v>
      </c>
      <c r="F476" s="93" t="s">
        <v>288</v>
      </c>
    </row>
    <row r="477" spans="1:127" s="1" customFormat="1" ht="23.25" customHeight="1" x14ac:dyDescent="0.25">
      <c r="A477" s="29"/>
      <c r="B477" s="72"/>
      <c r="C477" s="99"/>
      <c r="D477" s="7"/>
      <c r="E477" s="7"/>
      <c r="F477" s="7"/>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row>
    <row r="478" spans="1:127" s="1" customFormat="1" x14ac:dyDescent="0.25">
      <c r="A478" s="80" t="s">
        <v>336</v>
      </c>
      <c r="B478" s="42"/>
      <c r="C478" s="89"/>
      <c r="D478" s="7"/>
      <c r="E478" s="7"/>
      <c r="F478" s="7"/>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row>
    <row r="479" spans="1:127" s="1" customFormat="1" x14ac:dyDescent="0.25">
      <c r="A479" s="14" t="s">
        <v>289</v>
      </c>
      <c r="B479" s="6"/>
      <c r="C479" s="17">
        <v>1026</v>
      </c>
      <c r="D479" s="5" t="s">
        <v>140</v>
      </c>
      <c r="E479" s="5" t="s">
        <v>101</v>
      </c>
      <c r="F479" s="5" t="s">
        <v>101</v>
      </c>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row>
    <row r="480" spans="1:127" s="1" customFormat="1" ht="51" x14ac:dyDescent="0.25">
      <c r="A480" s="14" t="s">
        <v>337</v>
      </c>
      <c r="B480" s="28" t="s">
        <v>58</v>
      </c>
      <c r="C480" s="17">
        <f>25*4.8</f>
        <v>120</v>
      </c>
      <c r="D480" s="5" t="s">
        <v>338</v>
      </c>
      <c r="E480" s="5" t="s">
        <v>106</v>
      </c>
      <c r="F480" s="5"/>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row>
    <row r="481" spans="1:127" s="1" customFormat="1" ht="22.5" customHeight="1" x14ac:dyDescent="0.25">
      <c r="A481" s="29"/>
      <c r="B481" s="72"/>
      <c r="C481" s="99"/>
      <c r="D481" s="7"/>
      <c r="E481" s="7"/>
      <c r="F481" s="7"/>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row>
    <row r="482" spans="1:127" s="1" customFormat="1" ht="25.5" x14ac:dyDescent="0.25">
      <c r="A482" s="80" t="s">
        <v>821</v>
      </c>
      <c r="B482" s="42"/>
      <c r="C482" s="89"/>
      <c r="D482" s="7"/>
      <c r="E482" s="7"/>
      <c r="F482" s="7"/>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row>
    <row r="483" spans="1:127" ht="38.25" x14ac:dyDescent="0.25">
      <c r="A483" s="13" t="s">
        <v>822</v>
      </c>
      <c r="B483" s="69"/>
      <c r="C483" s="3"/>
      <c r="D483" s="5"/>
      <c r="E483" s="69"/>
      <c r="F483" s="69"/>
    </row>
    <row r="484" spans="1:127" s="1" customFormat="1" ht="38.25" x14ac:dyDescent="0.25">
      <c r="A484" s="14" t="s">
        <v>473</v>
      </c>
      <c r="B484" s="6" t="s">
        <v>447</v>
      </c>
      <c r="C484" s="17">
        <v>17226</v>
      </c>
      <c r="D484" s="5" t="s">
        <v>338</v>
      </c>
      <c r="E484" s="5" t="s">
        <v>141</v>
      </c>
      <c r="F484" s="5" t="s">
        <v>142</v>
      </c>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row>
    <row r="485" spans="1:127" s="1" customFormat="1" x14ac:dyDescent="0.25">
      <c r="A485" s="14" t="s">
        <v>489</v>
      </c>
      <c r="B485" s="6" t="s">
        <v>225</v>
      </c>
      <c r="C485" s="17">
        <v>2941</v>
      </c>
      <c r="D485" s="5" t="s">
        <v>338</v>
      </c>
      <c r="E485" s="5" t="s">
        <v>142</v>
      </c>
      <c r="F485" s="5" t="s">
        <v>142</v>
      </c>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row>
    <row r="486" spans="1:127" s="1" customFormat="1" ht="38.25" x14ac:dyDescent="0.25">
      <c r="A486" s="14" t="s">
        <v>515</v>
      </c>
      <c r="B486" s="6" t="s">
        <v>516</v>
      </c>
      <c r="C486" s="17">
        <v>2100</v>
      </c>
      <c r="D486" s="5" t="s">
        <v>338</v>
      </c>
      <c r="E486" s="5" t="s">
        <v>142</v>
      </c>
      <c r="F486" s="5" t="s">
        <v>142</v>
      </c>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row>
    <row r="487" spans="1:127" s="1" customFormat="1" ht="38.25" x14ac:dyDescent="0.25">
      <c r="A487" s="14" t="s">
        <v>474</v>
      </c>
      <c r="B487" s="6" t="s">
        <v>517</v>
      </c>
      <c r="C487" s="17">
        <v>588</v>
      </c>
      <c r="D487" s="5" t="s">
        <v>338</v>
      </c>
      <c r="E487" s="5" t="s">
        <v>142</v>
      </c>
      <c r="F487" s="5" t="s">
        <v>142</v>
      </c>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row>
    <row r="488" spans="1:127" s="1" customFormat="1" ht="38.25" x14ac:dyDescent="0.25">
      <c r="A488" s="14" t="s">
        <v>475</v>
      </c>
      <c r="B488" s="6" t="s">
        <v>518</v>
      </c>
      <c r="C488" s="17">
        <v>499</v>
      </c>
      <c r="D488" s="5" t="s">
        <v>338</v>
      </c>
      <c r="E488" s="5" t="s">
        <v>142</v>
      </c>
      <c r="F488" s="5" t="s">
        <v>142</v>
      </c>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row>
    <row r="489" spans="1:127" s="1" customFormat="1" ht="27" customHeight="1" x14ac:dyDescent="0.25">
      <c r="A489" s="29"/>
      <c r="B489" s="72"/>
      <c r="C489" s="99"/>
      <c r="D489" s="7"/>
      <c r="E489" s="7"/>
      <c r="F489" s="7"/>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row>
    <row r="490" spans="1:127" s="1" customFormat="1" x14ac:dyDescent="0.25">
      <c r="A490" s="80" t="s">
        <v>568</v>
      </c>
      <c r="B490" s="42"/>
      <c r="C490" s="89"/>
      <c r="D490" s="7"/>
      <c r="E490" s="7"/>
      <c r="F490" s="7"/>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row>
    <row r="491" spans="1:127" s="1" customFormat="1" ht="25.5" x14ac:dyDescent="0.25">
      <c r="A491" s="14" t="s">
        <v>569</v>
      </c>
      <c r="B491" s="6" t="s">
        <v>581</v>
      </c>
      <c r="C491" s="17">
        <v>7000</v>
      </c>
      <c r="D491" s="5" t="s">
        <v>338</v>
      </c>
      <c r="E491" s="5" t="s">
        <v>152</v>
      </c>
      <c r="F491" s="5" t="s">
        <v>223</v>
      </c>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row>
    <row r="492" spans="1:127" s="1" customFormat="1" ht="51" x14ac:dyDescent="0.25">
      <c r="A492" s="50" t="s">
        <v>579</v>
      </c>
      <c r="B492" s="107" t="s">
        <v>580</v>
      </c>
      <c r="C492" s="66">
        <v>4212</v>
      </c>
      <c r="D492" s="53" t="s">
        <v>338</v>
      </c>
      <c r="E492" s="53" t="s">
        <v>502</v>
      </c>
      <c r="F492" s="53" t="s">
        <v>223</v>
      </c>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row>
    <row r="493" spans="1:127" s="1" customFormat="1" ht="38.25" x14ac:dyDescent="0.2">
      <c r="A493" s="14" t="s">
        <v>790</v>
      </c>
      <c r="B493" s="95" t="s">
        <v>786</v>
      </c>
      <c r="C493" s="17">
        <v>172</v>
      </c>
      <c r="D493" s="5" t="s">
        <v>338</v>
      </c>
      <c r="E493" s="5" t="s">
        <v>230</v>
      </c>
      <c r="F493" s="5" t="s">
        <v>230</v>
      </c>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row>
    <row r="494" spans="1:127" s="1" customFormat="1" ht="38.25" x14ac:dyDescent="0.2">
      <c r="A494" s="50" t="s">
        <v>791</v>
      </c>
      <c r="B494" s="94" t="s">
        <v>787</v>
      </c>
      <c r="C494" s="66">
        <v>678</v>
      </c>
      <c r="D494" s="53" t="s">
        <v>338</v>
      </c>
      <c r="E494" s="5" t="s">
        <v>230</v>
      </c>
      <c r="F494" s="5" t="s">
        <v>230</v>
      </c>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row>
    <row r="495" spans="1:127" s="1" customFormat="1" ht="38.25" x14ac:dyDescent="0.2">
      <c r="A495" s="14" t="s">
        <v>789</v>
      </c>
      <c r="B495" s="95" t="s">
        <v>788</v>
      </c>
      <c r="C495" s="17">
        <v>192</v>
      </c>
      <c r="D495" s="5" t="s">
        <v>338</v>
      </c>
      <c r="E495" s="5" t="s">
        <v>230</v>
      </c>
      <c r="F495" s="5" t="s">
        <v>230</v>
      </c>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row>
    <row r="496" spans="1:127" s="1" customFormat="1" x14ac:dyDescent="0.25">
      <c r="A496" s="96" t="s">
        <v>671</v>
      </c>
      <c r="B496" s="72"/>
      <c r="C496" s="99"/>
      <c r="D496" s="7"/>
      <c r="E496" s="7"/>
      <c r="F496" s="7"/>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row>
    <row r="497" spans="1:127" s="1" customFormat="1" ht="63.75" x14ac:dyDescent="0.25">
      <c r="A497" s="14" t="s">
        <v>672</v>
      </c>
      <c r="B497" s="69" t="s">
        <v>673</v>
      </c>
      <c r="C497" s="17">
        <v>95500</v>
      </c>
      <c r="D497" s="5" t="s">
        <v>338</v>
      </c>
      <c r="E497" s="5" t="s">
        <v>126</v>
      </c>
      <c r="F497" s="5" t="s">
        <v>126</v>
      </c>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row>
    <row r="498" spans="1:127" s="1" customFormat="1" x14ac:dyDescent="0.25">
      <c r="A498" s="29"/>
      <c r="B498" s="72"/>
      <c r="C498" s="99"/>
      <c r="D498" s="7"/>
      <c r="E498" s="7"/>
      <c r="F498" s="7"/>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row>
    <row r="499" spans="1:127" s="35" customFormat="1" ht="38.25" x14ac:dyDescent="0.25">
      <c r="A499" s="91" t="s">
        <v>823</v>
      </c>
      <c r="B499" s="136"/>
      <c r="C499" s="129"/>
      <c r="D499" s="130"/>
      <c r="E499" s="130"/>
      <c r="F499" s="130"/>
    </row>
    <row r="500" spans="1:127" x14ac:dyDescent="0.25">
      <c r="A500" s="13" t="s">
        <v>685</v>
      </c>
      <c r="B500" s="68"/>
      <c r="C500" s="3"/>
      <c r="D500" s="67"/>
      <c r="E500" s="68"/>
      <c r="F500" s="68"/>
    </row>
    <row r="501" spans="1:127" s="21" customFormat="1" ht="25.5" x14ac:dyDescent="0.25">
      <c r="A501" s="32" t="s">
        <v>724</v>
      </c>
      <c r="B501" s="20" t="s">
        <v>683</v>
      </c>
      <c r="C501" s="11">
        <v>915</v>
      </c>
      <c r="D501" s="92" t="s">
        <v>338</v>
      </c>
      <c r="E501" s="97" t="s">
        <v>684</v>
      </c>
      <c r="F501" s="93" t="s">
        <v>684</v>
      </c>
    </row>
    <row r="502" spans="1:127" s="1" customFormat="1" x14ac:dyDescent="0.25">
      <c r="A502" s="29"/>
      <c r="B502" s="72"/>
      <c r="C502" s="99"/>
      <c r="D502" s="7"/>
      <c r="E502" s="7"/>
      <c r="F502" s="7"/>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row>
    <row r="503" spans="1:127" s="1" customFormat="1" x14ac:dyDescent="0.25">
      <c r="A503" s="29"/>
      <c r="B503" s="72"/>
      <c r="C503" s="99"/>
      <c r="D503" s="7"/>
      <c r="E503" s="7"/>
      <c r="F503" s="7"/>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row>
    <row r="504" spans="1:127" s="1" customFormat="1" x14ac:dyDescent="0.25">
      <c r="A504" s="29"/>
      <c r="B504" s="72"/>
      <c r="C504" s="99"/>
      <c r="D504" s="7"/>
      <c r="E504" s="7"/>
      <c r="F504" s="7"/>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row>
    <row r="505" spans="1:127" s="1" customFormat="1" x14ac:dyDescent="0.25">
      <c r="A505" s="29"/>
      <c r="B505" s="72"/>
      <c r="C505" s="99"/>
      <c r="D505" s="7"/>
      <c r="E505" s="7"/>
      <c r="F505" s="7"/>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row>
    <row r="506" spans="1:127" s="1" customFormat="1" x14ac:dyDescent="0.25">
      <c r="A506" s="29"/>
      <c r="B506" s="72"/>
      <c r="C506" s="99"/>
      <c r="D506" s="7"/>
      <c r="E506" s="7"/>
      <c r="F506" s="7"/>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row>
    <row r="507" spans="1:127" s="1" customFormat="1" x14ac:dyDescent="0.25">
      <c r="A507" s="29"/>
      <c r="B507" s="72"/>
      <c r="C507" s="99"/>
      <c r="D507" s="7"/>
      <c r="E507" s="7"/>
      <c r="F507" s="7"/>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row>
    <row r="508" spans="1:127" s="1" customFormat="1" x14ac:dyDescent="0.25">
      <c r="A508" s="29"/>
      <c r="B508" s="72"/>
      <c r="C508" s="99"/>
      <c r="D508" s="7"/>
      <c r="E508" s="7"/>
      <c r="F508" s="7"/>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row>
    <row r="509" spans="1:127" s="1" customFormat="1" x14ac:dyDescent="0.25">
      <c r="A509" s="29"/>
      <c r="B509" s="72"/>
      <c r="C509" s="99"/>
      <c r="D509" s="7"/>
      <c r="E509" s="7"/>
      <c r="F509" s="7"/>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row>
    <row r="510" spans="1:127" s="1" customFormat="1" x14ac:dyDescent="0.25">
      <c r="A510" s="29"/>
      <c r="B510" s="72"/>
      <c r="C510" s="99"/>
      <c r="D510" s="7"/>
      <c r="E510" s="7"/>
      <c r="F510" s="7"/>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row>
    <row r="511" spans="1:127" s="1" customFormat="1" x14ac:dyDescent="0.25">
      <c r="A511" s="29"/>
      <c r="B511" s="72"/>
      <c r="C511" s="99"/>
      <c r="D511" s="7"/>
      <c r="E511" s="7"/>
      <c r="F511" s="7"/>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row>
    <row r="512" spans="1:127" s="1" customFormat="1" x14ac:dyDescent="0.25">
      <c r="A512" s="29"/>
      <c r="B512" s="72"/>
      <c r="C512" s="99"/>
      <c r="D512" s="7"/>
      <c r="E512" s="7"/>
      <c r="F512" s="7"/>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row>
    <row r="513" spans="1:127" s="1" customFormat="1" x14ac:dyDescent="0.25">
      <c r="A513" s="29"/>
      <c r="B513" s="72"/>
      <c r="C513" s="99"/>
      <c r="D513" s="7"/>
      <c r="E513" s="7"/>
      <c r="F513" s="7"/>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row>
    <row r="514" spans="1:127" s="1" customFormat="1" x14ac:dyDescent="0.25">
      <c r="A514" s="29"/>
      <c r="B514" s="72"/>
      <c r="C514" s="99"/>
      <c r="D514" s="7"/>
      <c r="E514" s="7"/>
      <c r="F514" s="7"/>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row>
    <row r="515" spans="1:127" s="1" customFormat="1" x14ac:dyDescent="0.25">
      <c r="A515" s="29"/>
      <c r="B515" s="72"/>
      <c r="C515" s="99"/>
      <c r="D515" s="7"/>
      <c r="E515" s="7"/>
      <c r="F515" s="7"/>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row>
    <row r="516" spans="1:127" s="1" customFormat="1" x14ac:dyDescent="0.25">
      <c r="A516" s="29"/>
      <c r="B516" s="72"/>
      <c r="C516" s="99"/>
      <c r="D516" s="7"/>
      <c r="E516" s="7"/>
      <c r="F516" s="7"/>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row>
    <row r="517" spans="1:127" s="1" customFormat="1" x14ac:dyDescent="0.25">
      <c r="A517" s="29"/>
      <c r="B517" s="72"/>
      <c r="C517" s="99"/>
      <c r="D517" s="7"/>
      <c r="E517" s="7"/>
      <c r="F517" s="7"/>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row>
    <row r="518" spans="1:127" s="1" customFormat="1" x14ac:dyDescent="0.25">
      <c r="A518" s="29"/>
      <c r="B518" s="72"/>
      <c r="C518" s="99"/>
      <c r="D518" s="7"/>
      <c r="E518" s="7"/>
      <c r="F518" s="7"/>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row>
    <row r="519" spans="1:127" s="1" customFormat="1" x14ac:dyDescent="0.25">
      <c r="A519" s="29"/>
      <c r="B519" s="72"/>
      <c r="C519" s="99"/>
      <c r="D519" s="7"/>
      <c r="E519" s="7"/>
      <c r="F519" s="7"/>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row>
    <row r="520" spans="1:127" s="1" customFormat="1" x14ac:dyDescent="0.25">
      <c r="A520" s="29"/>
      <c r="B520" s="72"/>
      <c r="C520" s="99"/>
      <c r="D520" s="7"/>
      <c r="E520" s="7"/>
      <c r="F520" s="7"/>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row>
    <row r="521" spans="1:127" s="1" customFormat="1" x14ac:dyDescent="0.25">
      <c r="A521" s="29"/>
      <c r="B521" s="72"/>
      <c r="C521" s="99"/>
      <c r="D521" s="7"/>
      <c r="E521" s="7"/>
      <c r="F521" s="7"/>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row>
    <row r="522" spans="1:127" s="1" customFormat="1" x14ac:dyDescent="0.25">
      <c r="A522" s="29"/>
      <c r="B522" s="72"/>
      <c r="C522" s="99"/>
      <c r="D522" s="7"/>
      <c r="E522" s="7"/>
      <c r="F522" s="7"/>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row>
    <row r="523" spans="1:127" s="1" customFormat="1" x14ac:dyDescent="0.25">
      <c r="A523" s="29"/>
      <c r="B523" s="72"/>
      <c r="C523" s="99"/>
      <c r="D523" s="7"/>
      <c r="E523" s="7"/>
      <c r="F523" s="7"/>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row>
    <row r="524" spans="1:127" s="1" customFormat="1" x14ac:dyDescent="0.25">
      <c r="A524" s="29"/>
      <c r="B524" s="72"/>
      <c r="C524" s="99"/>
      <c r="D524" s="7"/>
      <c r="E524" s="7"/>
      <c r="F524" s="7"/>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row>
    <row r="525" spans="1:127" s="1" customFormat="1" x14ac:dyDescent="0.25">
      <c r="A525" s="29"/>
      <c r="B525" s="72"/>
      <c r="C525" s="99"/>
      <c r="D525" s="7"/>
      <c r="E525" s="7"/>
      <c r="F525" s="7"/>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row>
    <row r="526" spans="1:127" s="1" customFormat="1" x14ac:dyDescent="0.25">
      <c r="A526" s="29"/>
      <c r="B526" s="72"/>
      <c r="C526" s="99"/>
      <c r="D526" s="7"/>
      <c r="E526" s="7"/>
      <c r="F526" s="7"/>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row>
    <row r="527" spans="1:127" s="1" customFormat="1" x14ac:dyDescent="0.25">
      <c r="A527" s="29"/>
      <c r="B527" s="72"/>
      <c r="C527" s="99"/>
      <c r="D527" s="7"/>
      <c r="E527" s="7"/>
      <c r="F527" s="7"/>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row>
    <row r="528" spans="1:127" s="1" customFormat="1" x14ac:dyDescent="0.25">
      <c r="A528" s="29"/>
      <c r="B528" s="72"/>
      <c r="C528" s="99"/>
      <c r="D528" s="7"/>
      <c r="E528" s="7"/>
      <c r="F528" s="7"/>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row>
    <row r="529" spans="1:127" s="1" customFormat="1" x14ac:dyDescent="0.25">
      <c r="A529" s="29"/>
      <c r="B529" s="72"/>
      <c r="C529" s="99"/>
      <c r="D529" s="7"/>
      <c r="E529" s="7"/>
      <c r="F529" s="7"/>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row>
    <row r="530" spans="1:127" s="1" customFormat="1" x14ac:dyDescent="0.25">
      <c r="A530" s="29"/>
      <c r="B530" s="72"/>
      <c r="C530" s="99"/>
      <c r="D530" s="7"/>
      <c r="E530" s="7"/>
      <c r="F530" s="7"/>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row>
    <row r="531" spans="1:127" s="1" customFormat="1" x14ac:dyDescent="0.25">
      <c r="A531" s="29"/>
      <c r="B531" s="72"/>
      <c r="C531" s="99"/>
      <c r="D531" s="7"/>
      <c r="E531" s="7"/>
      <c r="F531" s="7"/>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row>
    <row r="532" spans="1:127" s="1" customFormat="1" x14ac:dyDescent="0.25">
      <c r="A532" s="29"/>
      <c r="B532" s="72"/>
      <c r="C532" s="99"/>
      <c r="D532" s="7"/>
      <c r="E532" s="7"/>
      <c r="F532" s="7"/>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row>
    <row r="533" spans="1:127" s="1" customFormat="1" x14ac:dyDescent="0.25">
      <c r="A533" s="29"/>
      <c r="B533" s="72"/>
      <c r="C533" s="99"/>
      <c r="D533" s="7"/>
      <c r="E533" s="7"/>
      <c r="F533" s="7"/>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row>
    <row r="534" spans="1:127" s="1" customFormat="1" x14ac:dyDescent="0.25">
      <c r="A534" s="29"/>
      <c r="B534" s="72"/>
      <c r="C534" s="99"/>
      <c r="D534" s="7"/>
      <c r="E534" s="7"/>
      <c r="F534" s="7"/>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row>
    <row r="535" spans="1:127" s="1" customFormat="1" x14ac:dyDescent="0.25">
      <c r="A535" s="29"/>
      <c r="B535" s="72"/>
      <c r="C535" s="99"/>
      <c r="D535" s="7"/>
      <c r="E535" s="7"/>
      <c r="F535" s="7"/>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row>
    <row r="536" spans="1:127" s="1" customFormat="1" x14ac:dyDescent="0.25">
      <c r="A536" s="29"/>
      <c r="B536" s="72"/>
      <c r="C536" s="99"/>
      <c r="D536" s="7"/>
      <c r="E536" s="7"/>
      <c r="F536" s="7"/>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row>
    <row r="537" spans="1:127" s="1" customFormat="1" x14ac:dyDescent="0.25">
      <c r="A537" s="29"/>
      <c r="B537" s="72"/>
      <c r="C537" s="99"/>
      <c r="D537" s="7"/>
      <c r="E537" s="7"/>
      <c r="F537" s="7"/>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row>
    <row r="538" spans="1:127" s="1" customFormat="1" x14ac:dyDescent="0.25">
      <c r="A538" s="29"/>
      <c r="B538" s="72"/>
      <c r="C538" s="99"/>
      <c r="D538" s="7"/>
      <c r="E538" s="7"/>
      <c r="F538" s="7"/>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row>
    <row r="539" spans="1:127" s="1" customFormat="1" x14ac:dyDescent="0.25">
      <c r="A539" s="29"/>
      <c r="B539" s="72"/>
      <c r="C539" s="99"/>
      <c r="D539" s="7"/>
      <c r="E539" s="7"/>
      <c r="F539" s="7"/>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row>
    <row r="540" spans="1:127" s="1" customFormat="1" x14ac:dyDescent="0.25">
      <c r="A540" s="29"/>
      <c r="B540" s="72"/>
      <c r="C540" s="99"/>
      <c r="D540" s="7"/>
      <c r="E540" s="7"/>
      <c r="F540" s="7"/>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row>
    <row r="541" spans="1:127" s="1" customFormat="1" x14ac:dyDescent="0.25">
      <c r="A541" s="29"/>
      <c r="B541" s="72"/>
      <c r="C541" s="99"/>
      <c r="D541" s="7"/>
      <c r="E541" s="7"/>
      <c r="F541" s="7"/>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row>
    <row r="542" spans="1:127" s="1" customFormat="1" x14ac:dyDescent="0.25">
      <c r="A542" s="29"/>
      <c r="B542" s="72"/>
      <c r="C542" s="99"/>
      <c r="D542" s="7"/>
      <c r="E542" s="7"/>
      <c r="F542" s="7"/>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row>
    <row r="543" spans="1:127" s="1" customFormat="1" x14ac:dyDescent="0.25">
      <c r="A543" s="29"/>
      <c r="B543" s="72"/>
      <c r="C543" s="99"/>
      <c r="D543" s="7"/>
      <c r="E543" s="7"/>
      <c r="F543" s="7"/>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row>
    <row r="544" spans="1:127" s="1" customFormat="1" x14ac:dyDescent="0.25">
      <c r="A544" s="29"/>
      <c r="B544" s="72"/>
      <c r="C544" s="99"/>
      <c r="D544" s="7"/>
      <c r="E544" s="7"/>
      <c r="F544" s="7"/>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row>
    <row r="545" spans="1:127" s="1" customFormat="1" x14ac:dyDescent="0.25">
      <c r="A545" s="29"/>
      <c r="B545" s="72"/>
      <c r="C545" s="99"/>
      <c r="D545" s="7"/>
      <c r="E545" s="7"/>
      <c r="F545" s="7"/>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row>
    <row r="546" spans="1:127" s="1" customFormat="1" x14ac:dyDescent="0.25">
      <c r="A546" s="29"/>
      <c r="B546" s="72"/>
      <c r="C546" s="99"/>
      <c r="D546" s="7"/>
      <c r="E546" s="7"/>
      <c r="F546" s="7"/>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row>
    <row r="547" spans="1:127" s="1" customFormat="1" x14ac:dyDescent="0.25">
      <c r="A547" s="29"/>
      <c r="B547" s="72"/>
      <c r="C547" s="99"/>
      <c r="D547" s="7"/>
      <c r="E547" s="7"/>
      <c r="F547" s="7"/>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row>
    <row r="548" spans="1:127" s="1" customFormat="1" x14ac:dyDescent="0.25">
      <c r="A548" s="29"/>
      <c r="B548" s="72"/>
      <c r="C548" s="99"/>
      <c r="D548" s="7"/>
      <c r="E548" s="7"/>
      <c r="F548" s="7"/>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row>
    <row r="549" spans="1:127" s="1" customFormat="1" x14ac:dyDescent="0.25">
      <c r="A549" s="29"/>
      <c r="B549" s="72"/>
      <c r="C549" s="99"/>
      <c r="D549" s="7"/>
      <c r="E549" s="7"/>
      <c r="F549" s="7"/>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row>
    <row r="550" spans="1:127" s="1" customFormat="1" x14ac:dyDescent="0.25">
      <c r="A550" s="29"/>
      <c r="B550" s="72"/>
      <c r="C550" s="99"/>
      <c r="D550" s="7"/>
      <c r="E550" s="7"/>
      <c r="F550" s="7"/>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row>
    <row r="551" spans="1:127" s="1" customFormat="1" x14ac:dyDescent="0.25">
      <c r="A551" s="29"/>
      <c r="B551" s="72"/>
      <c r="C551" s="99"/>
      <c r="D551" s="7"/>
      <c r="E551" s="7"/>
      <c r="F551" s="7"/>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row>
    <row r="552" spans="1:127" s="1" customFormat="1" x14ac:dyDescent="0.25">
      <c r="A552" s="29"/>
      <c r="B552" s="72"/>
      <c r="C552" s="99"/>
      <c r="D552" s="7"/>
      <c r="E552" s="7"/>
      <c r="F552" s="7"/>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row>
    <row r="553" spans="1:127" s="1" customFormat="1" x14ac:dyDescent="0.25">
      <c r="A553" s="29"/>
      <c r="B553" s="72"/>
      <c r="C553" s="99"/>
      <c r="D553" s="7"/>
      <c r="E553" s="7"/>
      <c r="F553" s="7"/>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row>
    <row r="554" spans="1:127" s="1" customFormat="1" x14ac:dyDescent="0.25">
      <c r="A554" s="29"/>
      <c r="B554" s="72"/>
      <c r="C554" s="99"/>
      <c r="D554" s="7"/>
      <c r="E554" s="7"/>
      <c r="F554" s="7"/>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row>
    <row r="555" spans="1:127" s="1" customFormat="1" x14ac:dyDescent="0.25">
      <c r="A555" s="29"/>
      <c r="B555" s="72"/>
      <c r="C555" s="99"/>
      <c r="D555" s="7"/>
      <c r="E555" s="7"/>
      <c r="F555" s="7"/>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row>
    <row r="556" spans="1:127" s="1" customFormat="1" x14ac:dyDescent="0.25">
      <c r="A556" s="29"/>
      <c r="B556" s="72"/>
      <c r="C556" s="99"/>
      <c r="D556" s="7"/>
      <c r="E556" s="7"/>
      <c r="F556" s="7"/>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row>
    <row r="557" spans="1:127" s="1" customFormat="1" x14ac:dyDescent="0.25">
      <c r="A557" s="29"/>
      <c r="B557" s="72"/>
      <c r="C557" s="99"/>
      <c r="D557" s="7"/>
      <c r="E557" s="7"/>
      <c r="F557" s="7"/>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row>
    <row r="558" spans="1:127" s="1" customFormat="1" x14ac:dyDescent="0.25">
      <c r="A558" s="29"/>
      <c r="B558" s="72"/>
      <c r="C558" s="99"/>
      <c r="D558" s="7"/>
      <c r="E558" s="7"/>
      <c r="F558" s="7"/>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row>
    <row r="559" spans="1:127" s="1" customFormat="1" x14ac:dyDescent="0.25">
      <c r="A559" s="29"/>
      <c r="B559" s="72"/>
      <c r="C559" s="99"/>
      <c r="D559" s="7"/>
      <c r="E559" s="7"/>
      <c r="F559" s="7"/>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row>
    <row r="560" spans="1:127" s="1" customFormat="1" x14ac:dyDescent="0.25">
      <c r="A560" s="29"/>
      <c r="B560" s="72"/>
      <c r="C560" s="99"/>
      <c r="D560" s="7"/>
      <c r="E560" s="7"/>
      <c r="F560" s="7"/>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row>
    <row r="561" spans="1:127" s="1" customFormat="1" x14ac:dyDescent="0.25">
      <c r="A561" s="29"/>
      <c r="B561" s="72"/>
      <c r="C561" s="99"/>
      <c r="D561" s="7"/>
      <c r="E561" s="7"/>
      <c r="F561" s="7"/>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row>
    <row r="562" spans="1:127" s="1" customFormat="1" x14ac:dyDescent="0.25">
      <c r="A562" s="29"/>
      <c r="B562" s="72"/>
      <c r="C562" s="99"/>
      <c r="D562" s="7"/>
      <c r="E562" s="7"/>
      <c r="F562" s="7"/>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row>
    <row r="563" spans="1:127" s="1" customFormat="1" x14ac:dyDescent="0.25">
      <c r="A563" s="29"/>
      <c r="B563" s="72"/>
      <c r="C563" s="99"/>
      <c r="D563" s="7"/>
      <c r="E563" s="7"/>
      <c r="F563" s="7"/>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row>
    <row r="564" spans="1:127" s="1" customFormat="1" x14ac:dyDescent="0.25">
      <c r="A564" s="29"/>
      <c r="B564" s="72"/>
      <c r="C564" s="99"/>
      <c r="D564" s="7"/>
      <c r="E564" s="7"/>
      <c r="F564" s="7"/>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row>
    <row r="565" spans="1:127" s="1" customFormat="1" x14ac:dyDescent="0.25">
      <c r="A565" s="29"/>
      <c r="B565" s="72"/>
      <c r="C565" s="99"/>
      <c r="D565" s="7"/>
      <c r="E565" s="7"/>
      <c r="F565" s="7"/>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row>
    <row r="566" spans="1:127" s="1" customFormat="1" x14ac:dyDescent="0.25">
      <c r="A566" s="29"/>
      <c r="B566" s="72"/>
      <c r="C566" s="99"/>
      <c r="D566" s="7"/>
      <c r="E566" s="7"/>
      <c r="F566" s="7"/>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row>
    <row r="567" spans="1:127" s="1" customFormat="1" x14ac:dyDescent="0.25">
      <c r="A567" s="29"/>
      <c r="B567" s="72"/>
      <c r="C567" s="99"/>
      <c r="D567" s="7"/>
      <c r="E567" s="7"/>
      <c r="F567" s="7"/>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row>
    <row r="568" spans="1:127" s="1" customFormat="1" x14ac:dyDescent="0.25">
      <c r="A568" s="29"/>
      <c r="B568" s="72"/>
      <c r="C568" s="99"/>
      <c r="D568" s="7"/>
      <c r="E568" s="7"/>
      <c r="F568" s="7"/>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row>
    <row r="569" spans="1:127" s="1" customFormat="1" x14ac:dyDescent="0.25">
      <c r="A569" s="29"/>
      <c r="B569" s="72"/>
      <c r="C569" s="99"/>
      <c r="D569" s="7"/>
      <c r="E569" s="7"/>
      <c r="F569" s="7"/>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row>
    <row r="570" spans="1:127" s="1" customFormat="1" x14ac:dyDescent="0.25">
      <c r="A570" s="29"/>
      <c r="B570" s="72"/>
      <c r="C570" s="99"/>
      <c r="D570" s="7"/>
      <c r="E570" s="7"/>
      <c r="F570" s="7"/>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row>
    <row r="571" spans="1:127" s="1" customFormat="1" x14ac:dyDescent="0.25">
      <c r="A571" s="29"/>
      <c r="B571" s="72"/>
      <c r="C571" s="99"/>
      <c r="D571" s="7"/>
      <c r="E571" s="7"/>
      <c r="F571" s="7"/>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row>
    <row r="572" spans="1:127" s="1" customFormat="1" x14ac:dyDescent="0.25">
      <c r="A572" s="29"/>
      <c r="B572" s="72"/>
      <c r="C572" s="99"/>
      <c r="D572" s="7"/>
      <c r="E572" s="7"/>
      <c r="F572" s="7"/>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row>
    <row r="573" spans="1:127" s="1" customFormat="1" x14ac:dyDescent="0.25">
      <c r="A573" s="29"/>
      <c r="B573" s="72"/>
      <c r="C573" s="99"/>
      <c r="D573" s="7"/>
      <c r="E573" s="7"/>
      <c r="F573" s="7"/>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row>
    <row r="574" spans="1:127" s="1" customFormat="1" x14ac:dyDescent="0.25">
      <c r="A574" s="29"/>
      <c r="B574" s="72"/>
      <c r="C574" s="99"/>
      <c r="D574" s="7"/>
      <c r="E574" s="7"/>
      <c r="F574" s="7"/>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row>
    <row r="575" spans="1:127" s="1" customFormat="1" x14ac:dyDescent="0.25">
      <c r="A575" s="29"/>
      <c r="B575" s="72"/>
      <c r="C575" s="99"/>
      <c r="D575" s="7"/>
      <c r="E575" s="7"/>
      <c r="F575" s="7"/>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row>
    <row r="576" spans="1:127" s="1" customFormat="1" x14ac:dyDescent="0.25">
      <c r="A576" s="29"/>
      <c r="B576" s="72"/>
      <c r="C576" s="99"/>
      <c r="D576" s="7"/>
      <c r="E576" s="7"/>
      <c r="F576" s="7"/>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row>
    <row r="577" spans="1:127" s="1" customFormat="1" x14ac:dyDescent="0.25">
      <c r="A577" s="29"/>
      <c r="B577" s="72"/>
      <c r="C577" s="99"/>
      <c r="D577" s="7"/>
      <c r="E577" s="7"/>
      <c r="F577" s="7"/>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row>
    <row r="578" spans="1:127" s="1" customFormat="1" x14ac:dyDescent="0.25">
      <c r="A578" s="29"/>
      <c r="B578" s="72"/>
      <c r="C578" s="99"/>
      <c r="D578" s="7"/>
      <c r="E578" s="7"/>
      <c r="F578" s="7"/>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row>
    <row r="579" spans="1:127" s="1" customFormat="1" x14ac:dyDescent="0.25">
      <c r="A579" s="29"/>
      <c r="B579" s="72"/>
      <c r="C579" s="99"/>
      <c r="D579" s="7"/>
      <c r="E579" s="7"/>
      <c r="F579" s="7"/>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row>
    <row r="580" spans="1:127" s="1" customFormat="1" x14ac:dyDescent="0.25">
      <c r="A580" s="29"/>
      <c r="B580" s="72"/>
      <c r="C580" s="99"/>
      <c r="D580" s="7"/>
      <c r="E580" s="7"/>
      <c r="F580" s="7"/>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row>
    <row r="581" spans="1:127" s="1" customFormat="1" x14ac:dyDescent="0.25">
      <c r="A581" s="29"/>
      <c r="B581" s="72"/>
      <c r="C581" s="99"/>
      <c r="D581" s="7"/>
      <c r="E581" s="7"/>
      <c r="F581" s="7"/>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row>
    <row r="582" spans="1:127" s="1" customFormat="1" x14ac:dyDescent="0.25">
      <c r="A582" s="29"/>
      <c r="B582" s="72"/>
      <c r="C582" s="99"/>
      <c r="D582" s="7"/>
      <c r="E582" s="7"/>
      <c r="F582" s="7"/>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row>
    <row r="583" spans="1:127" s="1" customFormat="1" x14ac:dyDescent="0.25">
      <c r="A583" s="29"/>
      <c r="B583" s="72"/>
      <c r="C583" s="99"/>
      <c r="D583" s="7"/>
      <c r="E583" s="7"/>
      <c r="F583" s="7"/>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row>
    <row r="584" spans="1:127" s="1" customFormat="1" x14ac:dyDescent="0.25">
      <c r="A584" s="29"/>
      <c r="B584" s="72"/>
      <c r="C584" s="99"/>
      <c r="D584" s="7"/>
      <c r="E584" s="7"/>
      <c r="F584" s="7"/>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row>
    <row r="585" spans="1:127" s="1" customFormat="1" x14ac:dyDescent="0.25">
      <c r="A585" s="29"/>
      <c r="B585" s="72"/>
      <c r="C585" s="99"/>
      <c r="D585" s="7"/>
      <c r="E585" s="7"/>
      <c r="F585" s="7"/>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row>
    <row r="586" spans="1:127" s="1" customFormat="1" x14ac:dyDescent="0.25">
      <c r="A586" s="29"/>
      <c r="B586" s="72"/>
      <c r="C586" s="99"/>
      <c r="D586" s="7"/>
      <c r="E586" s="7"/>
      <c r="F586" s="7"/>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row>
    <row r="587" spans="1:127" s="1" customFormat="1" x14ac:dyDescent="0.25">
      <c r="A587" s="29"/>
      <c r="B587" s="72"/>
      <c r="C587" s="99"/>
      <c r="D587" s="7"/>
      <c r="E587" s="7"/>
      <c r="F587" s="7"/>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row>
    <row r="588" spans="1:127" s="1" customFormat="1" x14ac:dyDescent="0.25">
      <c r="A588" s="29"/>
      <c r="B588" s="72"/>
      <c r="C588" s="99"/>
      <c r="D588" s="7"/>
      <c r="E588" s="7"/>
      <c r="F588" s="7"/>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row>
    <row r="589" spans="1:127" s="1" customFormat="1" x14ac:dyDescent="0.25">
      <c r="A589" s="29"/>
      <c r="B589" s="72"/>
      <c r="C589" s="99"/>
      <c r="D589" s="7"/>
      <c r="E589" s="7"/>
      <c r="F589" s="7"/>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row>
    <row r="590" spans="1:127" s="1" customFormat="1" x14ac:dyDescent="0.25">
      <c r="A590" s="29"/>
      <c r="B590" s="72"/>
      <c r="C590" s="99"/>
      <c r="D590" s="7"/>
      <c r="E590" s="7"/>
      <c r="F590" s="7"/>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row>
    <row r="591" spans="1:127" s="1" customFormat="1" x14ac:dyDescent="0.25">
      <c r="A591" s="29"/>
      <c r="B591" s="72"/>
      <c r="C591" s="99"/>
      <c r="D591" s="7"/>
      <c r="E591" s="7"/>
      <c r="F591" s="7"/>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row>
    <row r="592" spans="1:127" s="1" customFormat="1" x14ac:dyDescent="0.25">
      <c r="A592" s="29"/>
      <c r="B592" s="72"/>
      <c r="C592" s="99"/>
      <c r="D592" s="7"/>
      <c r="E592" s="7"/>
      <c r="F592" s="7"/>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row>
    <row r="593" spans="1:127" s="1" customFormat="1" x14ac:dyDescent="0.25">
      <c r="A593" s="29"/>
      <c r="B593" s="72"/>
      <c r="C593" s="99"/>
      <c r="D593" s="7"/>
      <c r="E593" s="7"/>
      <c r="F593" s="7"/>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row>
    <row r="594" spans="1:127" s="1" customFormat="1" x14ac:dyDescent="0.25">
      <c r="A594" s="29"/>
      <c r="B594" s="72"/>
      <c r="C594" s="99"/>
      <c r="D594" s="7"/>
      <c r="E594" s="7"/>
      <c r="F594" s="7"/>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row>
    <row r="595" spans="1:127" s="1" customFormat="1" x14ac:dyDescent="0.25">
      <c r="A595" s="29"/>
      <c r="B595" s="72"/>
      <c r="C595" s="99"/>
      <c r="D595" s="7"/>
      <c r="E595" s="7"/>
      <c r="F595" s="7"/>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row>
    <row r="596" spans="1:127" s="1" customFormat="1" x14ac:dyDescent="0.25">
      <c r="A596" s="29"/>
      <c r="B596" s="72"/>
      <c r="C596" s="99"/>
      <c r="D596" s="7"/>
      <c r="E596" s="7"/>
      <c r="F596" s="7"/>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row>
    <row r="597" spans="1:127" s="1" customFormat="1" x14ac:dyDescent="0.25">
      <c r="A597" s="29"/>
      <c r="B597" s="72"/>
      <c r="C597" s="99"/>
      <c r="D597" s="7"/>
      <c r="E597" s="7"/>
      <c r="F597" s="7"/>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row>
    <row r="598" spans="1:127" s="1" customFormat="1" x14ac:dyDescent="0.25">
      <c r="A598" s="29"/>
      <c r="B598" s="72"/>
      <c r="C598" s="99"/>
      <c r="D598" s="7"/>
      <c r="E598" s="7"/>
      <c r="F598" s="7"/>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row>
    <row r="599" spans="1:127" s="1" customFormat="1" x14ac:dyDescent="0.25">
      <c r="A599" s="29"/>
      <c r="B599" s="72"/>
      <c r="C599" s="99"/>
      <c r="D599" s="7"/>
      <c r="E599" s="7"/>
      <c r="F599" s="7"/>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row>
    <row r="600" spans="1:127" s="1" customFormat="1" x14ac:dyDescent="0.25">
      <c r="A600" s="29"/>
      <c r="B600" s="72"/>
      <c r="C600" s="99"/>
      <c r="D600" s="7"/>
      <c r="E600" s="7"/>
      <c r="F600" s="7"/>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row>
    <row r="601" spans="1:127" s="1" customFormat="1" x14ac:dyDescent="0.25">
      <c r="A601" s="29"/>
      <c r="B601" s="72"/>
      <c r="C601" s="99"/>
      <c r="D601" s="7"/>
      <c r="E601" s="7"/>
      <c r="F601" s="7"/>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row>
    <row r="602" spans="1:127" s="1" customFormat="1" x14ac:dyDescent="0.25">
      <c r="A602" s="29"/>
      <c r="B602" s="72"/>
      <c r="C602" s="99"/>
      <c r="D602" s="7"/>
      <c r="E602" s="7"/>
      <c r="F602" s="7"/>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row>
    <row r="603" spans="1:127" s="1" customFormat="1" x14ac:dyDescent="0.25">
      <c r="A603" s="29"/>
      <c r="B603" s="72"/>
      <c r="C603" s="99"/>
      <c r="D603" s="7"/>
      <c r="E603" s="7"/>
      <c r="F603" s="7"/>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row>
    <row r="604" spans="1:127" s="1" customFormat="1" x14ac:dyDescent="0.25">
      <c r="A604" s="29"/>
      <c r="B604" s="72"/>
      <c r="C604" s="99"/>
      <c r="D604" s="7"/>
      <c r="E604" s="7"/>
      <c r="F604" s="7"/>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row>
    <row r="605" spans="1:127" s="1" customFormat="1" x14ac:dyDescent="0.25">
      <c r="A605" s="29"/>
      <c r="B605" s="72"/>
      <c r="C605" s="99"/>
      <c r="D605" s="7"/>
      <c r="E605" s="7"/>
      <c r="F605" s="7"/>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row>
    <row r="606" spans="1:127" s="1" customFormat="1" x14ac:dyDescent="0.25">
      <c r="A606" s="29"/>
      <c r="B606" s="72"/>
      <c r="C606" s="99"/>
      <c r="D606" s="7"/>
      <c r="E606" s="7"/>
      <c r="F606" s="7"/>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row>
    <row r="607" spans="1:127" s="1" customFormat="1" x14ac:dyDescent="0.25">
      <c r="A607" s="29"/>
      <c r="B607" s="72"/>
      <c r="C607" s="99"/>
      <c r="D607" s="7"/>
      <c r="E607" s="7"/>
      <c r="F607" s="7"/>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row>
    <row r="608" spans="1:127" s="1" customFormat="1" x14ac:dyDescent="0.25">
      <c r="A608" s="29"/>
      <c r="B608" s="72"/>
      <c r="C608" s="99"/>
      <c r="D608" s="7"/>
      <c r="E608" s="7"/>
      <c r="F608" s="7"/>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row>
    <row r="609" spans="1:127" s="1" customFormat="1" x14ac:dyDescent="0.25">
      <c r="A609" s="29"/>
      <c r="B609" s="72"/>
      <c r="C609" s="99"/>
      <c r="D609" s="7"/>
      <c r="E609" s="7"/>
      <c r="F609" s="7"/>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row>
    <row r="610" spans="1:127" s="1" customFormat="1" x14ac:dyDescent="0.25">
      <c r="A610" s="29"/>
      <c r="B610" s="72"/>
      <c r="C610" s="99"/>
      <c r="D610" s="7"/>
      <c r="E610" s="7"/>
      <c r="F610" s="7"/>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row>
    <row r="611" spans="1:127" s="1" customFormat="1" x14ac:dyDescent="0.25">
      <c r="A611" s="29"/>
      <c r="B611" s="72"/>
      <c r="C611" s="99"/>
      <c r="D611" s="7"/>
      <c r="E611" s="7"/>
      <c r="F611" s="7"/>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row>
    <row r="612" spans="1:127" s="1" customFormat="1" x14ac:dyDescent="0.25">
      <c r="A612" s="29"/>
      <c r="B612" s="72"/>
      <c r="C612" s="99"/>
      <c r="D612" s="7"/>
      <c r="E612" s="7"/>
      <c r="F612" s="7"/>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row>
    <row r="613" spans="1:127" s="1" customFormat="1" x14ac:dyDescent="0.25">
      <c r="A613" s="29"/>
      <c r="B613" s="72"/>
      <c r="C613" s="99"/>
      <c r="D613" s="7"/>
      <c r="E613" s="7"/>
      <c r="F613" s="7"/>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row>
    <row r="614" spans="1:127" s="1" customFormat="1" x14ac:dyDescent="0.25">
      <c r="A614" s="29"/>
      <c r="B614" s="72"/>
      <c r="C614" s="99"/>
      <c r="D614" s="7"/>
      <c r="E614" s="7"/>
      <c r="F614" s="7"/>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row>
    <row r="615" spans="1:127" s="1" customFormat="1" x14ac:dyDescent="0.25">
      <c r="A615" s="29"/>
      <c r="B615" s="72"/>
      <c r="C615" s="99"/>
      <c r="D615" s="7"/>
      <c r="E615" s="7"/>
      <c r="F615" s="7"/>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row>
    <row r="616" spans="1:127" s="1" customFormat="1" x14ac:dyDescent="0.25">
      <c r="A616" s="29"/>
      <c r="B616" s="72"/>
      <c r="C616" s="99"/>
      <c r="D616" s="7"/>
      <c r="E616" s="7"/>
      <c r="F616" s="7"/>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row>
    <row r="617" spans="1:127" s="1" customFormat="1" x14ac:dyDescent="0.25">
      <c r="A617" s="29"/>
      <c r="B617" s="72"/>
      <c r="C617" s="99"/>
      <c r="D617" s="7"/>
      <c r="E617" s="7"/>
      <c r="F617" s="7"/>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row>
    <row r="618" spans="1:127" s="1" customFormat="1" x14ac:dyDescent="0.25">
      <c r="A618" s="29"/>
      <c r="B618" s="72"/>
      <c r="C618" s="99"/>
      <c r="D618" s="7"/>
      <c r="E618" s="7"/>
      <c r="F618" s="7"/>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row>
    <row r="619" spans="1:127" s="1" customFormat="1" x14ac:dyDescent="0.25">
      <c r="A619" s="29"/>
      <c r="B619" s="72"/>
      <c r="C619" s="99"/>
      <c r="D619" s="7"/>
      <c r="E619" s="7"/>
      <c r="F619" s="7"/>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row>
    <row r="620" spans="1:127" s="1" customFormat="1" x14ac:dyDescent="0.25">
      <c r="A620" s="29"/>
      <c r="B620" s="72"/>
      <c r="C620" s="99"/>
      <c r="D620" s="7"/>
      <c r="E620" s="7"/>
      <c r="F620" s="7"/>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row>
    <row r="621" spans="1:127" s="1" customFormat="1" x14ac:dyDescent="0.25">
      <c r="A621" s="29"/>
      <c r="B621" s="72"/>
      <c r="C621" s="99"/>
      <c r="D621" s="7"/>
      <c r="E621" s="7"/>
      <c r="F621" s="7"/>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row>
    <row r="622" spans="1:127" s="1" customFormat="1" x14ac:dyDescent="0.25">
      <c r="A622" s="29"/>
      <c r="B622" s="72"/>
      <c r="C622" s="99"/>
      <c r="D622" s="7"/>
      <c r="E622" s="7"/>
      <c r="F622" s="7"/>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row>
    <row r="623" spans="1:127" s="1" customFormat="1" x14ac:dyDescent="0.25">
      <c r="A623" s="29"/>
      <c r="B623" s="72"/>
      <c r="C623" s="99"/>
      <c r="D623" s="7"/>
      <c r="E623" s="7"/>
      <c r="F623" s="7"/>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row>
    <row r="624" spans="1:127" s="1" customFormat="1" x14ac:dyDescent="0.25">
      <c r="A624" s="29"/>
      <c r="B624" s="72"/>
      <c r="C624" s="99"/>
      <c r="D624" s="7"/>
      <c r="E624" s="7"/>
      <c r="F624" s="7"/>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row>
    <row r="625" spans="1:127" s="1" customFormat="1" x14ac:dyDescent="0.25">
      <c r="A625" s="29"/>
      <c r="B625" s="72"/>
      <c r="C625" s="99"/>
      <c r="D625" s="7"/>
      <c r="E625" s="7"/>
      <c r="F625" s="7"/>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row>
    <row r="626" spans="1:127" s="1" customFormat="1" x14ac:dyDescent="0.25">
      <c r="A626" s="29"/>
      <c r="B626" s="72"/>
      <c r="C626" s="99"/>
      <c r="D626" s="7"/>
      <c r="E626" s="7"/>
      <c r="F626" s="7"/>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row>
    <row r="627" spans="1:127" s="1" customFormat="1" x14ac:dyDescent="0.25">
      <c r="A627" s="29"/>
      <c r="B627" s="72"/>
      <c r="C627" s="99"/>
      <c r="D627" s="7"/>
      <c r="E627" s="7"/>
      <c r="F627" s="7"/>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row>
    <row r="628" spans="1:127" s="1" customFormat="1" x14ac:dyDescent="0.25">
      <c r="A628" s="29"/>
      <c r="B628" s="72"/>
      <c r="C628" s="99"/>
      <c r="D628" s="7"/>
      <c r="E628" s="7"/>
      <c r="F628" s="7"/>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row>
    <row r="629" spans="1:127" s="1" customFormat="1" x14ac:dyDescent="0.25">
      <c r="A629" s="29"/>
      <c r="B629" s="72"/>
      <c r="C629" s="99"/>
      <c r="D629" s="7"/>
      <c r="E629" s="7"/>
      <c r="F629" s="7"/>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row>
    <row r="630" spans="1:127" s="1" customFormat="1" x14ac:dyDescent="0.25">
      <c r="A630" s="29"/>
      <c r="B630" s="72"/>
      <c r="C630" s="99"/>
      <c r="D630" s="7"/>
      <c r="E630" s="7"/>
      <c r="F630" s="7"/>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row>
    <row r="631" spans="1:127" s="1" customFormat="1" x14ac:dyDescent="0.25">
      <c r="A631" s="29"/>
      <c r="B631" s="72"/>
      <c r="C631" s="99"/>
      <c r="D631" s="7"/>
      <c r="E631" s="7"/>
      <c r="F631" s="7"/>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row>
    <row r="632" spans="1:127" s="1" customFormat="1" x14ac:dyDescent="0.25">
      <c r="A632" s="29"/>
      <c r="B632" s="72"/>
      <c r="C632" s="99"/>
      <c r="D632" s="7"/>
      <c r="E632" s="7"/>
      <c r="F632" s="7"/>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row>
    <row r="633" spans="1:127" s="1" customFormat="1" x14ac:dyDescent="0.25">
      <c r="A633" s="29"/>
      <c r="B633" s="72"/>
      <c r="C633" s="99"/>
      <c r="D633" s="7"/>
      <c r="E633" s="7"/>
      <c r="F633" s="7"/>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row>
    <row r="634" spans="1:127" s="1" customFormat="1" x14ac:dyDescent="0.25">
      <c r="A634" s="29"/>
      <c r="B634" s="72"/>
      <c r="C634" s="99"/>
      <c r="D634" s="7"/>
      <c r="E634" s="7"/>
      <c r="F634" s="7"/>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row>
    <row r="635" spans="1:127" s="1" customFormat="1" x14ac:dyDescent="0.25">
      <c r="A635" s="29"/>
      <c r="B635" s="72"/>
      <c r="C635" s="99"/>
      <c r="D635" s="7"/>
      <c r="E635" s="7"/>
      <c r="F635" s="7"/>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row>
    <row r="636" spans="1:127" s="1" customFormat="1" x14ac:dyDescent="0.25">
      <c r="A636" s="29"/>
      <c r="B636" s="72"/>
      <c r="C636" s="99"/>
      <c r="D636" s="7"/>
      <c r="E636" s="7"/>
      <c r="F636" s="7"/>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row>
    <row r="637" spans="1:127" s="1" customFormat="1" x14ac:dyDescent="0.25">
      <c r="A637" s="29"/>
      <c r="B637" s="72"/>
      <c r="C637" s="99"/>
      <c r="D637" s="7"/>
      <c r="E637" s="7"/>
      <c r="F637" s="7"/>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row>
    <row r="638" spans="1:127" s="1" customFormat="1" x14ac:dyDescent="0.25">
      <c r="A638" s="29"/>
      <c r="B638" s="72"/>
      <c r="C638" s="99"/>
      <c r="D638" s="7"/>
      <c r="E638" s="7"/>
      <c r="F638" s="7"/>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row>
    <row r="639" spans="1:127" s="1" customFormat="1" x14ac:dyDescent="0.25">
      <c r="A639" s="29"/>
      <c r="B639" s="72"/>
      <c r="C639" s="99"/>
      <c r="D639" s="7"/>
      <c r="E639" s="7"/>
      <c r="F639" s="7"/>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row>
    <row r="640" spans="1:127" s="1" customFormat="1" x14ac:dyDescent="0.25">
      <c r="A640" s="29"/>
      <c r="B640" s="72"/>
      <c r="C640" s="99"/>
      <c r="D640" s="7"/>
      <c r="E640" s="7"/>
      <c r="F640" s="7"/>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row>
    <row r="641" spans="1:127" s="1" customFormat="1" x14ac:dyDescent="0.25">
      <c r="A641" s="29"/>
      <c r="B641" s="72"/>
      <c r="C641" s="99"/>
      <c r="D641" s="7"/>
      <c r="E641" s="7"/>
      <c r="F641" s="7"/>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row>
    <row r="642" spans="1:127" s="1" customFormat="1" x14ac:dyDescent="0.25">
      <c r="A642" s="29"/>
      <c r="B642" s="72"/>
      <c r="C642" s="99"/>
      <c r="D642" s="7"/>
      <c r="E642" s="7"/>
      <c r="F642" s="7"/>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row>
    <row r="643" spans="1:127" s="1" customFormat="1" x14ac:dyDescent="0.25">
      <c r="A643" s="29"/>
      <c r="B643" s="72"/>
      <c r="C643" s="99"/>
      <c r="D643" s="7"/>
      <c r="E643" s="7"/>
      <c r="F643" s="7"/>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row>
    <row r="644" spans="1:127" s="1" customFormat="1" x14ac:dyDescent="0.25">
      <c r="A644" s="29"/>
      <c r="B644" s="72"/>
      <c r="C644" s="99"/>
      <c r="D644" s="7"/>
      <c r="E644" s="7"/>
      <c r="F644" s="7"/>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row>
    <row r="645" spans="1:127" s="1" customFormat="1" x14ac:dyDescent="0.25">
      <c r="A645" s="29"/>
      <c r="B645" s="72"/>
      <c r="C645" s="99"/>
      <c r="D645" s="7"/>
      <c r="E645" s="7"/>
      <c r="F645" s="7"/>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row>
    <row r="646" spans="1:127" s="1" customFormat="1" x14ac:dyDescent="0.25">
      <c r="A646" s="29"/>
      <c r="B646" s="72"/>
      <c r="C646" s="99"/>
      <c r="D646" s="7"/>
      <c r="E646" s="7"/>
      <c r="F646" s="7"/>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row>
    <row r="647" spans="1:127" s="1" customFormat="1" x14ac:dyDescent="0.25">
      <c r="A647" s="29"/>
      <c r="B647" s="72"/>
      <c r="C647" s="99"/>
      <c r="D647" s="7"/>
      <c r="E647" s="7"/>
      <c r="F647" s="7"/>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row>
    <row r="648" spans="1:127" s="1" customFormat="1" x14ac:dyDescent="0.25">
      <c r="A648" s="29"/>
      <c r="B648" s="72"/>
      <c r="C648" s="99"/>
      <c r="D648" s="7"/>
      <c r="E648" s="7"/>
      <c r="F648" s="7"/>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row>
    <row r="649" spans="1:127" s="1" customFormat="1" x14ac:dyDescent="0.25">
      <c r="A649" s="29"/>
      <c r="B649" s="72"/>
      <c r="C649" s="99"/>
      <c r="D649" s="7"/>
      <c r="E649" s="7"/>
      <c r="F649" s="7"/>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row>
    <row r="650" spans="1:127" s="1" customFormat="1" x14ac:dyDescent="0.25">
      <c r="A650" s="29"/>
      <c r="B650" s="72"/>
      <c r="C650" s="99"/>
      <c r="D650" s="7"/>
      <c r="E650" s="7"/>
      <c r="F650" s="7"/>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row>
    <row r="651" spans="1:127" s="1" customFormat="1" x14ac:dyDescent="0.25">
      <c r="A651" s="29"/>
      <c r="B651" s="72"/>
      <c r="C651" s="99"/>
      <c r="D651" s="7"/>
      <c r="E651" s="7"/>
      <c r="F651" s="7"/>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row>
    <row r="652" spans="1:127" s="1" customFormat="1" x14ac:dyDescent="0.25">
      <c r="A652" s="29"/>
      <c r="B652" s="72"/>
      <c r="C652" s="99"/>
      <c r="D652" s="7"/>
      <c r="E652" s="7"/>
      <c r="F652" s="7"/>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row>
    <row r="653" spans="1:127" s="1" customFormat="1" x14ac:dyDescent="0.25">
      <c r="A653" s="29"/>
      <c r="B653" s="72"/>
      <c r="C653" s="99"/>
      <c r="D653" s="7"/>
      <c r="E653" s="7"/>
      <c r="F653" s="7"/>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row>
    <row r="654" spans="1:127" s="1" customFormat="1" x14ac:dyDescent="0.25">
      <c r="A654" s="29"/>
      <c r="B654" s="72"/>
      <c r="C654" s="99"/>
      <c r="D654" s="7"/>
      <c r="E654" s="7"/>
      <c r="F654" s="7"/>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row>
    <row r="655" spans="1:127" s="1" customFormat="1" x14ac:dyDescent="0.25">
      <c r="A655" s="29"/>
      <c r="B655" s="72"/>
      <c r="C655" s="99"/>
      <c r="D655" s="7"/>
      <c r="E655" s="7"/>
      <c r="F655" s="7"/>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row>
    <row r="656" spans="1:127" s="1" customFormat="1" x14ac:dyDescent="0.25">
      <c r="A656" s="29"/>
      <c r="B656" s="72"/>
      <c r="C656" s="99"/>
      <c r="D656" s="7"/>
      <c r="E656" s="7"/>
      <c r="F656" s="7"/>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row>
    <row r="657" spans="1:127" s="1" customFormat="1" x14ac:dyDescent="0.25">
      <c r="A657" s="29"/>
      <c r="B657" s="72"/>
      <c r="C657" s="99"/>
      <c r="D657" s="7"/>
      <c r="E657" s="7"/>
      <c r="F657" s="7"/>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row>
    <row r="658" spans="1:127" s="1" customFormat="1" x14ac:dyDescent="0.25">
      <c r="A658" s="29"/>
      <c r="B658" s="72"/>
      <c r="C658" s="99"/>
      <c r="D658" s="7"/>
      <c r="E658" s="7"/>
      <c r="F658" s="7"/>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row>
    <row r="659" spans="1:127" s="1" customFormat="1" x14ac:dyDescent="0.25">
      <c r="A659" s="29"/>
      <c r="B659" s="72"/>
      <c r="C659" s="99"/>
      <c r="D659" s="7"/>
      <c r="E659" s="7"/>
      <c r="F659" s="7"/>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row>
    <row r="660" spans="1:127" s="1" customFormat="1" x14ac:dyDescent="0.25">
      <c r="A660" s="29"/>
      <c r="B660" s="72"/>
      <c r="C660" s="99"/>
      <c r="D660" s="7"/>
      <c r="E660" s="7"/>
      <c r="F660" s="7"/>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row>
    <row r="661" spans="1:127" s="1" customFormat="1" x14ac:dyDescent="0.25">
      <c r="A661" s="29"/>
      <c r="B661" s="72"/>
      <c r="C661" s="99"/>
      <c r="D661" s="7"/>
      <c r="E661" s="7"/>
      <c r="F661" s="7"/>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row>
    <row r="662" spans="1:127" s="1" customFormat="1" x14ac:dyDescent="0.25">
      <c r="A662" s="29"/>
      <c r="B662" s="72"/>
      <c r="C662" s="99"/>
      <c r="D662" s="7"/>
      <c r="E662" s="7"/>
      <c r="F662" s="7"/>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row>
    <row r="663" spans="1:127" s="1" customFormat="1" x14ac:dyDescent="0.25">
      <c r="A663" s="29"/>
      <c r="B663" s="72"/>
      <c r="C663" s="99"/>
      <c r="D663" s="7"/>
      <c r="E663" s="7"/>
      <c r="F663" s="7"/>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row>
    <row r="664" spans="1:127" s="1" customFormat="1" x14ac:dyDescent="0.25">
      <c r="A664" s="29"/>
      <c r="B664" s="72"/>
      <c r="C664" s="99"/>
      <c r="D664" s="7"/>
      <c r="E664" s="7"/>
      <c r="F664" s="7"/>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row>
    <row r="665" spans="1:127" s="1" customFormat="1" x14ac:dyDescent="0.25">
      <c r="A665" s="29"/>
      <c r="B665" s="72"/>
      <c r="C665" s="99"/>
      <c r="D665" s="7"/>
      <c r="E665" s="7"/>
      <c r="F665" s="7"/>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row>
    <row r="666" spans="1:127" s="1" customFormat="1" x14ac:dyDescent="0.25">
      <c r="A666" s="29"/>
      <c r="B666" s="72"/>
      <c r="C666" s="99"/>
      <c r="D666" s="7"/>
      <c r="E666" s="7"/>
      <c r="F666" s="7"/>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row>
    <row r="667" spans="1:127" s="1" customFormat="1" x14ac:dyDescent="0.25">
      <c r="A667" s="29"/>
      <c r="B667" s="72"/>
      <c r="C667" s="99"/>
      <c r="D667" s="7"/>
      <c r="E667" s="7"/>
      <c r="F667" s="7"/>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row>
    <row r="668" spans="1:127" s="1" customFormat="1" x14ac:dyDescent="0.25">
      <c r="A668" s="29"/>
      <c r="B668" s="72"/>
      <c r="C668" s="99"/>
      <c r="D668" s="7"/>
      <c r="E668" s="7"/>
      <c r="F668" s="7"/>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row>
    <row r="669" spans="1:127" s="1" customFormat="1" x14ac:dyDescent="0.25">
      <c r="A669" s="29"/>
      <c r="B669" s="72"/>
      <c r="C669" s="99"/>
      <c r="D669" s="7"/>
      <c r="E669" s="7"/>
      <c r="F669" s="7"/>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row>
    <row r="670" spans="1:127" s="1" customFormat="1" x14ac:dyDescent="0.25">
      <c r="A670" s="29"/>
      <c r="B670" s="72"/>
      <c r="C670" s="99"/>
      <c r="D670" s="7"/>
      <c r="E670" s="7"/>
      <c r="F670" s="7"/>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row>
    <row r="671" spans="1:127" s="1" customFormat="1" x14ac:dyDescent="0.25">
      <c r="A671" s="29"/>
      <c r="B671" s="72"/>
      <c r="C671" s="99"/>
      <c r="D671" s="7"/>
      <c r="E671" s="7"/>
      <c r="F671" s="7"/>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row>
    <row r="672" spans="1:127" s="1" customFormat="1" x14ac:dyDescent="0.25">
      <c r="A672" s="29"/>
      <c r="B672" s="72"/>
      <c r="C672" s="99"/>
      <c r="D672" s="7"/>
      <c r="E672" s="7"/>
      <c r="F672" s="7"/>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row>
    <row r="673" spans="1:127" s="1" customFormat="1" x14ac:dyDescent="0.25">
      <c r="A673" s="29"/>
      <c r="B673" s="72"/>
      <c r="C673" s="99"/>
      <c r="D673" s="7"/>
      <c r="E673" s="7"/>
      <c r="F673" s="7"/>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row>
    <row r="674" spans="1:127" s="1" customFormat="1" x14ac:dyDescent="0.25">
      <c r="A674" s="29"/>
      <c r="B674" s="72"/>
      <c r="C674" s="99"/>
      <c r="D674" s="7"/>
      <c r="E674" s="7"/>
      <c r="F674" s="7"/>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row>
    <row r="675" spans="1:127" s="1" customFormat="1" x14ac:dyDescent="0.25">
      <c r="A675" s="29"/>
      <c r="B675" s="72"/>
      <c r="C675" s="99"/>
      <c r="D675" s="7"/>
      <c r="E675" s="7"/>
      <c r="F675" s="7"/>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row>
    <row r="676" spans="1:127" s="1" customFormat="1" x14ac:dyDescent="0.25">
      <c r="A676" s="29"/>
      <c r="B676" s="72"/>
      <c r="C676" s="99"/>
      <c r="D676" s="7"/>
      <c r="E676" s="7"/>
      <c r="F676" s="7"/>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row>
    <row r="677" spans="1:127" s="1" customFormat="1" x14ac:dyDescent="0.25">
      <c r="A677" s="29"/>
      <c r="B677" s="72"/>
      <c r="C677" s="99"/>
      <c r="D677" s="7"/>
      <c r="E677" s="7"/>
      <c r="F677" s="7"/>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row>
    <row r="678" spans="1:127" s="1" customFormat="1" x14ac:dyDescent="0.25">
      <c r="A678" s="29"/>
      <c r="B678" s="72"/>
      <c r="C678" s="99"/>
      <c r="D678" s="7"/>
      <c r="E678" s="7"/>
      <c r="F678" s="7"/>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row>
    <row r="679" spans="1:127" s="1" customFormat="1" x14ac:dyDescent="0.25">
      <c r="A679" s="29"/>
      <c r="B679" s="72"/>
      <c r="C679" s="99"/>
      <c r="D679" s="7"/>
      <c r="E679" s="7"/>
      <c r="F679" s="7"/>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row>
    <row r="680" spans="1:127" s="1" customFormat="1" x14ac:dyDescent="0.25">
      <c r="A680" s="29"/>
      <c r="B680" s="72"/>
      <c r="C680" s="99"/>
      <c r="D680" s="7"/>
      <c r="E680" s="7"/>
      <c r="F680" s="7"/>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row>
    <row r="681" spans="1:127" s="1" customFormat="1" x14ac:dyDescent="0.25">
      <c r="A681" s="29"/>
      <c r="B681" s="72"/>
      <c r="C681" s="99"/>
      <c r="D681" s="7"/>
      <c r="E681" s="7"/>
      <c r="F681" s="7"/>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row>
    <row r="682" spans="1:127" s="1" customFormat="1" x14ac:dyDescent="0.25">
      <c r="A682" s="29"/>
      <c r="B682" s="72"/>
      <c r="C682" s="99"/>
      <c r="D682" s="7"/>
      <c r="E682" s="7"/>
      <c r="F682" s="7"/>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row>
    <row r="683" spans="1:127" s="1" customFormat="1" x14ac:dyDescent="0.25">
      <c r="A683" s="29"/>
      <c r="B683" s="72"/>
      <c r="C683" s="99"/>
      <c r="D683" s="7"/>
      <c r="E683" s="7"/>
      <c r="F683" s="7"/>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row>
    <row r="684" spans="1:127" s="1" customFormat="1" x14ac:dyDescent="0.25">
      <c r="A684" s="29"/>
      <c r="B684" s="72"/>
      <c r="C684" s="99"/>
      <c r="D684" s="7"/>
      <c r="E684" s="7"/>
      <c r="F684" s="7"/>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row>
    <row r="685" spans="1:127" s="1" customFormat="1" x14ac:dyDescent="0.25">
      <c r="A685" s="29"/>
      <c r="B685" s="72"/>
      <c r="C685" s="99"/>
      <c r="D685" s="7"/>
      <c r="E685" s="7"/>
      <c r="F685" s="7"/>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row>
    <row r="686" spans="1:127" s="1" customFormat="1" x14ac:dyDescent="0.25">
      <c r="A686" s="29"/>
      <c r="B686" s="72"/>
      <c r="C686" s="99"/>
      <c r="D686" s="7"/>
      <c r="E686" s="7"/>
      <c r="F686" s="7"/>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row>
    <row r="687" spans="1:127" s="1" customFormat="1" x14ac:dyDescent="0.25">
      <c r="A687" s="29"/>
      <c r="B687" s="72"/>
      <c r="C687" s="99"/>
      <c r="D687" s="7"/>
      <c r="E687" s="7"/>
      <c r="F687" s="7"/>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row>
    <row r="688" spans="1:127" s="1" customFormat="1" x14ac:dyDescent="0.25">
      <c r="A688" s="29"/>
      <c r="B688" s="72"/>
      <c r="C688" s="99"/>
      <c r="D688" s="7"/>
      <c r="E688" s="7"/>
      <c r="F688" s="7"/>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row>
    <row r="689" spans="1:127" s="1" customFormat="1" x14ac:dyDescent="0.25">
      <c r="A689" s="29"/>
      <c r="B689" s="72"/>
      <c r="C689" s="99"/>
      <c r="D689" s="7"/>
      <c r="E689" s="7"/>
      <c r="F689" s="7"/>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row>
    <row r="690" spans="1:127" s="1" customFormat="1" x14ac:dyDescent="0.25">
      <c r="A690" s="29"/>
      <c r="B690" s="72"/>
      <c r="C690" s="99"/>
      <c r="D690" s="7"/>
      <c r="E690" s="7"/>
      <c r="F690" s="7"/>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row>
    <row r="691" spans="1:127" s="1" customFormat="1" x14ac:dyDescent="0.25">
      <c r="A691" s="29"/>
      <c r="B691" s="72"/>
      <c r="C691" s="99"/>
      <c r="D691" s="7"/>
      <c r="E691" s="7"/>
      <c r="F691" s="7"/>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row>
    <row r="692" spans="1:127" s="1" customFormat="1" x14ac:dyDescent="0.25">
      <c r="A692" s="29"/>
      <c r="B692" s="72"/>
      <c r="C692" s="99"/>
      <c r="D692" s="7"/>
      <c r="E692" s="7"/>
      <c r="F692" s="7"/>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row>
    <row r="693" spans="1:127" s="1" customFormat="1" x14ac:dyDescent="0.25">
      <c r="A693" s="29"/>
      <c r="B693" s="72"/>
      <c r="C693" s="99"/>
      <c r="D693" s="7"/>
      <c r="E693" s="7"/>
      <c r="F693" s="7"/>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row>
    <row r="694" spans="1:127" s="1" customFormat="1" x14ac:dyDescent="0.25">
      <c r="A694" s="29"/>
      <c r="B694" s="72"/>
      <c r="C694" s="99"/>
      <c r="D694" s="7"/>
      <c r="E694" s="7"/>
      <c r="F694" s="7"/>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row>
    <row r="695" spans="1:127" s="1" customFormat="1" x14ac:dyDescent="0.25">
      <c r="A695" s="29"/>
      <c r="B695" s="72"/>
      <c r="C695" s="99"/>
      <c r="D695" s="7"/>
      <c r="E695" s="7"/>
      <c r="F695" s="7"/>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row>
    <row r="696" spans="1:127" s="1" customFormat="1" x14ac:dyDescent="0.25">
      <c r="A696" s="29"/>
      <c r="B696" s="72"/>
      <c r="C696" s="99"/>
      <c r="D696" s="7"/>
      <c r="E696" s="7"/>
      <c r="F696" s="7"/>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row>
    <row r="697" spans="1:127" s="1" customFormat="1" x14ac:dyDescent="0.25">
      <c r="A697" s="29"/>
      <c r="B697" s="72"/>
      <c r="C697" s="99"/>
      <c r="D697" s="7"/>
      <c r="E697" s="7"/>
      <c r="F697" s="7"/>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row>
    <row r="698" spans="1:127" s="1" customFormat="1" x14ac:dyDescent="0.25">
      <c r="A698" s="29"/>
      <c r="B698" s="72"/>
      <c r="C698" s="99"/>
      <c r="D698" s="7"/>
      <c r="E698" s="7"/>
      <c r="F698" s="7"/>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row>
    <row r="699" spans="1:127" s="1" customFormat="1" x14ac:dyDescent="0.25">
      <c r="A699" s="29"/>
      <c r="B699" s="72"/>
      <c r="C699" s="99"/>
      <c r="D699" s="7"/>
      <c r="E699" s="7"/>
      <c r="F699" s="7"/>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row>
    <row r="700" spans="1:127" s="1" customFormat="1" x14ac:dyDescent="0.25">
      <c r="A700" s="29"/>
      <c r="B700" s="72"/>
      <c r="C700" s="99"/>
      <c r="D700" s="7"/>
      <c r="E700" s="7"/>
      <c r="F700" s="7"/>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row>
    <row r="701" spans="1:127" s="1" customFormat="1" x14ac:dyDescent="0.25">
      <c r="A701" s="29"/>
      <c r="B701" s="72"/>
      <c r="C701" s="99"/>
      <c r="D701" s="7"/>
      <c r="E701" s="7"/>
      <c r="F701" s="7"/>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row>
    <row r="702" spans="1:127" s="1" customFormat="1" x14ac:dyDescent="0.25">
      <c r="A702" s="29"/>
      <c r="B702" s="72"/>
      <c r="C702" s="99"/>
      <c r="D702" s="7"/>
      <c r="E702" s="7"/>
      <c r="F702" s="7"/>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row>
    <row r="703" spans="1:127" s="1" customFormat="1" x14ac:dyDescent="0.25">
      <c r="A703" s="29"/>
      <c r="B703" s="72"/>
      <c r="C703" s="99"/>
      <c r="D703" s="7"/>
      <c r="E703" s="7"/>
      <c r="F703" s="7"/>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row>
    <row r="704" spans="1:127" s="1" customFormat="1" x14ac:dyDescent="0.25">
      <c r="A704" s="29"/>
      <c r="B704" s="72"/>
      <c r="C704" s="99"/>
      <c r="D704" s="7"/>
      <c r="E704" s="7"/>
      <c r="F704" s="7"/>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row>
    <row r="705" spans="1:127" s="1" customFormat="1" x14ac:dyDescent="0.25">
      <c r="A705" s="29"/>
      <c r="B705" s="72"/>
      <c r="C705" s="99"/>
      <c r="D705" s="7"/>
      <c r="E705" s="7"/>
      <c r="F705" s="7"/>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row>
    <row r="706" spans="1:127" s="1" customFormat="1" x14ac:dyDescent="0.25">
      <c r="A706" s="29"/>
      <c r="B706" s="72"/>
      <c r="C706" s="99"/>
      <c r="D706" s="7"/>
      <c r="E706" s="7"/>
      <c r="F706" s="7"/>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row>
    <row r="707" spans="1:127" s="1" customFormat="1" x14ac:dyDescent="0.25">
      <c r="A707" s="29"/>
      <c r="B707" s="72"/>
      <c r="C707" s="99"/>
      <c r="D707" s="7"/>
      <c r="E707" s="7"/>
      <c r="F707" s="7"/>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row>
    <row r="708" spans="1:127" s="1" customFormat="1" x14ac:dyDescent="0.25">
      <c r="A708" s="29"/>
      <c r="B708" s="72"/>
      <c r="C708" s="99"/>
      <c r="D708" s="7"/>
      <c r="E708" s="7"/>
      <c r="F708" s="7"/>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row>
    <row r="709" spans="1:127" s="1" customFormat="1" x14ac:dyDescent="0.25">
      <c r="A709" s="29"/>
      <c r="B709" s="72"/>
      <c r="C709" s="99"/>
      <c r="D709" s="7"/>
      <c r="E709" s="7"/>
      <c r="F709" s="7"/>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row>
    <row r="710" spans="1:127" s="1" customFormat="1" x14ac:dyDescent="0.25">
      <c r="A710" s="29"/>
      <c r="B710" s="72"/>
      <c r="C710" s="99"/>
      <c r="D710" s="7"/>
      <c r="E710" s="7"/>
      <c r="F710" s="7"/>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row>
    <row r="711" spans="1:127" s="1" customFormat="1" x14ac:dyDescent="0.25">
      <c r="A711" s="29"/>
      <c r="B711" s="72"/>
      <c r="C711" s="99"/>
      <c r="D711" s="7"/>
      <c r="E711" s="7"/>
      <c r="F711" s="7"/>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row>
    <row r="712" spans="1:127" s="1" customFormat="1" x14ac:dyDescent="0.25">
      <c r="A712" s="29"/>
      <c r="B712" s="72"/>
      <c r="C712" s="99"/>
      <c r="D712" s="7"/>
      <c r="E712" s="7"/>
      <c r="F712" s="7"/>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row>
    <row r="713" spans="1:127" s="1" customFormat="1" x14ac:dyDescent="0.25">
      <c r="A713" s="29"/>
      <c r="B713" s="72"/>
      <c r="C713" s="99"/>
      <c r="D713" s="7"/>
      <c r="E713" s="7"/>
      <c r="F713" s="7"/>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row>
    <row r="714" spans="1:127" s="1" customFormat="1" x14ac:dyDescent="0.25">
      <c r="A714" s="29"/>
      <c r="B714" s="72"/>
      <c r="C714" s="99"/>
      <c r="D714" s="7"/>
      <c r="E714" s="7"/>
      <c r="F714" s="7"/>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row>
    <row r="715" spans="1:127" s="1" customFormat="1" x14ac:dyDescent="0.25">
      <c r="A715" s="29"/>
      <c r="B715" s="72"/>
      <c r="C715" s="99"/>
      <c r="D715" s="7"/>
      <c r="E715" s="7"/>
      <c r="F715" s="7"/>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row>
    <row r="716" spans="1:127" s="1" customFormat="1" x14ac:dyDescent="0.25">
      <c r="A716" s="29"/>
      <c r="B716" s="72"/>
      <c r="C716" s="99"/>
      <c r="D716" s="7"/>
      <c r="E716" s="7"/>
      <c r="F716" s="7"/>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row>
    <row r="717" spans="1:127" s="1" customFormat="1" x14ac:dyDescent="0.25">
      <c r="A717" s="29"/>
      <c r="B717" s="72"/>
      <c r="C717" s="99"/>
      <c r="D717" s="7"/>
      <c r="E717" s="7"/>
      <c r="F717" s="7"/>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row>
    <row r="718" spans="1:127" s="1" customFormat="1" x14ac:dyDescent="0.25">
      <c r="A718" s="29"/>
      <c r="B718" s="72"/>
      <c r="C718" s="99"/>
      <c r="D718" s="7"/>
      <c r="E718" s="7"/>
      <c r="F718" s="7"/>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row>
    <row r="719" spans="1:127" s="1" customFormat="1" x14ac:dyDescent="0.25">
      <c r="A719" s="29"/>
      <c r="B719" s="72"/>
      <c r="C719" s="99"/>
      <c r="D719" s="7"/>
      <c r="E719" s="7"/>
      <c r="F719" s="7"/>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row>
    <row r="720" spans="1:127" s="1" customFormat="1" x14ac:dyDescent="0.25">
      <c r="A720" s="29"/>
      <c r="B720" s="72"/>
      <c r="C720" s="99"/>
      <c r="D720" s="7"/>
      <c r="E720" s="7"/>
      <c r="F720" s="7"/>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row>
    <row r="721" spans="1:127" s="1" customFormat="1" x14ac:dyDescent="0.25">
      <c r="A721" s="29"/>
      <c r="B721" s="72"/>
      <c r="C721" s="99"/>
      <c r="D721" s="7"/>
      <c r="E721" s="7"/>
      <c r="F721" s="7"/>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row>
    <row r="722" spans="1:127" s="1" customFormat="1" x14ac:dyDescent="0.25">
      <c r="A722" s="29"/>
      <c r="B722" s="72"/>
      <c r="C722" s="99"/>
      <c r="D722" s="7"/>
      <c r="E722" s="7"/>
      <c r="F722" s="7"/>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row>
    <row r="723" spans="1:127" s="1" customFormat="1" x14ac:dyDescent="0.25">
      <c r="A723" s="29"/>
      <c r="B723" s="72"/>
      <c r="C723" s="99"/>
      <c r="D723" s="7"/>
      <c r="E723" s="7"/>
      <c r="F723" s="7"/>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row>
    <row r="724" spans="1:127" s="1" customFormat="1" x14ac:dyDescent="0.25">
      <c r="A724" s="29"/>
      <c r="B724" s="72"/>
      <c r="C724" s="99"/>
      <c r="D724" s="7"/>
      <c r="E724" s="7"/>
      <c r="F724" s="7"/>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row>
    <row r="725" spans="1:127" s="1" customFormat="1" x14ac:dyDescent="0.25">
      <c r="A725" s="29"/>
      <c r="B725" s="72"/>
      <c r="C725" s="99"/>
      <c r="D725" s="7"/>
      <c r="E725" s="7"/>
      <c r="F725" s="7"/>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row>
    <row r="726" spans="1:127" s="1" customFormat="1" x14ac:dyDescent="0.25">
      <c r="A726" s="29"/>
      <c r="B726" s="72"/>
      <c r="C726" s="99"/>
      <c r="D726" s="7"/>
      <c r="E726" s="7"/>
      <c r="F726" s="7"/>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row>
    <row r="727" spans="1:127" s="1" customFormat="1" x14ac:dyDescent="0.25">
      <c r="A727" s="29"/>
      <c r="B727" s="72"/>
      <c r="C727" s="99"/>
      <c r="D727" s="7"/>
      <c r="E727" s="7"/>
      <c r="F727" s="7"/>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row>
    <row r="728" spans="1:127" s="1" customFormat="1" x14ac:dyDescent="0.25">
      <c r="A728" s="29"/>
      <c r="B728" s="72"/>
      <c r="C728" s="99"/>
      <c r="D728" s="7"/>
      <c r="E728" s="7"/>
      <c r="F728" s="7"/>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row>
    <row r="729" spans="1:127" s="1" customFormat="1" x14ac:dyDescent="0.25">
      <c r="A729" s="29"/>
      <c r="B729" s="72"/>
      <c r="C729" s="99"/>
      <c r="D729" s="7"/>
      <c r="E729" s="7"/>
      <c r="F729" s="7"/>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row>
    <row r="730" spans="1:127" s="1" customFormat="1" x14ac:dyDescent="0.25">
      <c r="A730" s="29"/>
      <c r="B730" s="72"/>
      <c r="C730" s="99"/>
      <c r="D730" s="7"/>
      <c r="E730" s="7"/>
      <c r="F730" s="7"/>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row>
    <row r="731" spans="1:127" s="1" customFormat="1" x14ac:dyDescent="0.25">
      <c r="A731" s="29"/>
      <c r="B731" s="72"/>
      <c r="C731" s="99"/>
      <c r="D731" s="7"/>
      <c r="E731" s="7"/>
      <c r="F731" s="7"/>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row>
    <row r="732" spans="1:127" s="1" customFormat="1" x14ac:dyDescent="0.25">
      <c r="A732" s="29"/>
      <c r="B732" s="72"/>
      <c r="C732" s="99"/>
      <c r="D732" s="7"/>
      <c r="E732" s="7"/>
      <c r="F732" s="7"/>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row>
    <row r="733" spans="1:127" s="1" customFormat="1" x14ac:dyDescent="0.25">
      <c r="A733" s="29"/>
      <c r="B733" s="72"/>
      <c r="C733" s="99"/>
      <c r="D733" s="7"/>
      <c r="E733" s="7"/>
      <c r="F733" s="7"/>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row>
    <row r="734" spans="1:127" s="1" customFormat="1" x14ac:dyDescent="0.25">
      <c r="A734" s="29"/>
      <c r="B734" s="72"/>
      <c r="C734" s="99"/>
      <c r="D734" s="7"/>
      <c r="E734" s="7"/>
      <c r="F734" s="7"/>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row>
    <row r="735" spans="1:127" s="1" customFormat="1" x14ac:dyDescent="0.25">
      <c r="A735" s="29"/>
      <c r="B735" s="72"/>
      <c r="C735" s="99"/>
      <c r="D735" s="7"/>
      <c r="E735" s="7"/>
      <c r="F735" s="7"/>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row>
    <row r="736" spans="1:127" s="1" customFormat="1" x14ac:dyDescent="0.25">
      <c r="A736" s="29"/>
      <c r="B736" s="72"/>
      <c r="C736" s="99"/>
      <c r="D736" s="7"/>
      <c r="E736" s="7"/>
      <c r="F736" s="7"/>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row>
    <row r="737" spans="1:127" s="1" customFormat="1" x14ac:dyDescent="0.25">
      <c r="A737" s="29"/>
      <c r="B737" s="72"/>
      <c r="C737" s="99"/>
      <c r="D737" s="7"/>
      <c r="E737" s="7"/>
      <c r="F737" s="7"/>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row>
    <row r="738" spans="1:127" s="1" customFormat="1" x14ac:dyDescent="0.25">
      <c r="A738" s="29"/>
      <c r="B738" s="72"/>
      <c r="C738" s="99"/>
      <c r="D738" s="7"/>
      <c r="E738" s="7"/>
      <c r="F738" s="7"/>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row>
    <row r="739" spans="1:127" s="1" customFormat="1" x14ac:dyDescent="0.25">
      <c r="A739" s="29"/>
      <c r="B739" s="72"/>
      <c r="C739" s="99"/>
      <c r="D739" s="7"/>
      <c r="E739" s="7"/>
      <c r="F739" s="7"/>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row>
    <row r="740" spans="1:127" s="1" customFormat="1" x14ac:dyDescent="0.25">
      <c r="A740" s="29"/>
      <c r="B740" s="72"/>
      <c r="C740" s="99"/>
      <c r="D740" s="7"/>
      <c r="E740" s="7"/>
      <c r="F740" s="7"/>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row>
    <row r="741" spans="1:127" s="1" customFormat="1" x14ac:dyDescent="0.25">
      <c r="A741" s="29"/>
      <c r="B741" s="72"/>
      <c r="C741" s="99"/>
      <c r="D741" s="7"/>
      <c r="E741" s="7"/>
      <c r="F741" s="7"/>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row>
    <row r="742" spans="1:127" s="1" customFormat="1" x14ac:dyDescent="0.25">
      <c r="A742" s="29"/>
      <c r="B742" s="72"/>
      <c r="C742" s="99"/>
      <c r="D742" s="7"/>
      <c r="E742" s="7"/>
      <c r="F742" s="7"/>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row>
    <row r="743" spans="1:127" s="1" customFormat="1" x14ac:dyDescent="0.25">
      <c r="A743" s="29"/>
      <c r="B743" s="72"/>
      <c r="C743" s="99"/>
      <c r="D743" s="7"/>
      <c r="E743" s="7"/>
      <c r="F743" s="7"/>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row>
    <row r="744" spans="1:127" s="1" customFormat="1" x14ac:dyDescent="0.25">
      <c r="A744" s="29"/>
      <c r="B744" s="72"/>
      <c r="C744" s="99"/>
      <c r="D744" s="7"/>
      <c r="E744" s="7"/>
      <c r="F744" s="7"/>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row>
    <row r="745" spans="1:127" s="1" customFormat="1" x14ac:dyDescent="0.25">
      <c r="A745" s="29"/>
      <c r="B745" s="72"/>
      <c r="C745" s="99"/>
      <c r="D745" s="7"/>
      <c r="E745" s="7"/>
      <c r="F745" s="7"/>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row>
    <row r="746" spans="1:127" s="1" customFormat="1" x14ac:dyDescent="0.25">
      <c r="A746" s="29"/>
      <c r="B746" s="72"/>
      <c r="C746" s="99"/>
      <c r="D746" s="7"/>
      <c r="E746" s="7"/>
      <c r="F746" s="7"/>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row>
    <row r="747" spans="1:127" s="1" customFormat="1" x14ac:dyDescent="0.25">
      <c r="A747" s="29"/>
      <c r="B747" s="72"/>
      <c r="C747" s="99"/>
      <c r="D747" s="7"/>
      <c r="E747" s="7"/>
      <c r="F747" s="7"/>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row>
    <row r="748" spans="1:127" s="1" customFormat="1" x14ac:dyDescent="0.25">
      <c r="A748" s="29"/>
      <c r="B748" s="72"/>
      <c r="C748" s="99"/>
      <c r="D748" s="7"/>
      <c r="E748" s="7"/>
      <c r="F748" s="7"/>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row>
    <row r="749" spans="1:127" s="1" customFormat="1" x14ac:dyDescent="0.25">
      <c r="A749" s="29"/>
      <c r="B749" s="72"/>
      <c r="C749" s="99"/>
      <c r="D749" s="7"/>
      <c r="E749" s="7"/>
      <c r="F749" s="7"/>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row>
    <row r="750" spans="1:127" s="1" customFormat="1" x14ac:dyDescent="0.25">
      <c r="A750" s="29"/>
      <c r="B750" s="72"/>
      <c r="C750" s="99"/>
      <c r="D750" s="7"/>
      <c r="E750" s="7"/>
      <c r="F750" s="7"/>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row>
    <row r="751" spans="1:127" s="1" customFormat="1" x14ac:dyDescent="0.25">
      <c r="A751" s="29"/>
      <c r="B751" s="72"/>
      <c r="C751" s="99"/>
      <c r="D751" s="7"/>
      <c r="E751" s="7"/>
      <c r="F751" s="7"/>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row>
    <row r="752" spans="1:127" s="1" customFormat="1" x14ac:dyDescent="0.25">
      <c r="A752" s="29"/>
      <c r="B752" s="72"/>
      <c r="C752" s="99"/>
      <c r="D752" s="7"/>
      <c r="E752" s="7"/>
      <c r="F752" s="7"/>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row>
    <row r="753" spans="1:127" s="1" customFormat="1" x14ac:dyDescent="0.25">
      <c r="A753" s="29"/>
      <c r="B753" s="72"/>
      <c r="C753" s="99"/>
      <c r="D753" s="7"/>
      <c r="E753" s="7"/>
      <c r="F753" s="7"/>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row>
    <row r="754" spans="1:127" s="1" customFormat="1" x14ac:dyDescent="0.25">
      <c r="A754" s="29"/>
      <c r="B754" s="72"/>
      <c r="C754" s="99"/>
      <c r="D754" s="7"/>
      <c r="E754" s="7"/>
      <c r="F754" s="7"/>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row>
    <row r="755" spans="1:127" s="1" customFormat="1" x14ac:dyDescent="0.25">
      <c r="A755" s="29"/>
      <c r="B755" s="72"/>
      <c r="C755" s="99"/>
      <c r="D755" s="7"/>
      <c r="E755" s="7"/>
      <c r="F755" s="7"/>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row>
    <row r="756" spans="1:127" s="1" customFormat="1" x14ac:dyDescent="0.25">
      <c r="A756" s="29"/>
      <c r="B756" s="72"/>
      <c r="C756" s="99"/>
      <c r="D756" s="7"/>
      <c r="E756" s="7"/>
      <c r="F756" s="7"/>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row>
    <row r="757" spans="1:127" s="1" customFormat="1" x14ac:dyDescent="0.25">
      <c r="A757" s="29"/>
      <c r="B757" s="72"/>
      <c r="C757" s="99"/>
      <c r="D757" s="7"/>
      <c r="E757" s="7"/>
      <c r="F757" s="7"/>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row>
    <row r="758" spans="1:127" s="1" customFormat="1" x14ac:dyDescent="0.25">
      <c r="A758" s="29"/>
      <c r="B758" s="72"/>
      <c r="C758" s="99"/>
      <c r="D758" s="7"/>
      <c r="E758" s="7"/>
      <c r="F758" s="7"/>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row>
    <row r="759" spans="1:127" s="1" customFormat="1" x14ac:dyDescent="0.25">
      <c r="A759" s="29"/>
      <c r="B759" s="72"/>
      <c r="C759" s="99"/>
      <c r="D759" s="7"/>
      <c r="E759" s="7"/>
      <c r="F759" s="7"/>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row>
    <row r="760" spans="1:127" s="1" customFormat="1" x14ac:dyDescent="0.25">
      <c r="A760" s="29"/>
      <c r="B760" s="72"/>
      <c r="C760" s="99"/>
      <c r="D760" s="7"/>
      <c r="E760" s="7"/>
      <c r="F760" s="7"/>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row>
    <row r="761" spans="1:127" s="1" customFormat="1" x14ac:dyDescent="0.25">
      <c r="A761" s="29"/>
      <c r="B761" s="72"/>
      <c r="C761" s="99"/>
      <c r="D761" s="7"/>
      <c r="E761" s="7"/>
      <c r="F761" s="7"/>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row>
    <row r="762" spans="1:127" s="1" customFormat="1" x14ac:dyDescent="0.25">
      <c r="A762" s="29"/>
      <c r="B762" s="72"/>
      <c r="C762" s="99"/>
      <c r="D762" s="7"/>
      <c r="E762" s="7"/>
      <c r="F762" s="7"/>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row>
    <row r="763" spans="1:127" s="1" customFormat="1" x14ac:dyDescent="0.25">
      <c r="A763" s="29"/>
      <c r="B763" s="72"/>
      <c r="C763" s="99"/>
      <c r="D763" s="7"/>
      <c r="E763" s="7"/>
      <c r="F763" s="7"/>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row>
    <row r="764" spans="1:127" s="1" customFormat="1" x14ac:dyDescent="0.25">
      <c r="A764" s="29"/>
      <c r="B764" s="72"/>
      <c r="C764" s="99"/>
      <c r="D764" s="7"/>
      <c r="E764" s="7"/>
      <c r="F764" s="7"/>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row>
    <row r="765" spans="1:127" s="1" customFormat="1" x14ac:dyDescent="0.25">
      <c r="A765" s="29"/>
      <c r="B765" s="72"/>
      <c r="C765" s="99"/>
      <c r="D765" s="7"/>
      <c r="E765" s="7"/>
      <c r="F765" s="7"/>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row>
    <row r="766" spans="1:127" s="1" customFormat="1" x14ac:dyDescent="0.25">
      <c r="A766" s="29"/>
      <c r="B766" s="72"/>
      <c r="C766" s="99"/>
      <c r="D766" s="7"/>
      <c r="E766" s="7"/>
      <c r="F766" s="7"/>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row>
    <row r="767" spans="1:127" s="1" customFormat="1" x14ac:dyDescent="0.25">
      <c r="A767" s="29"/>
      <c r="B767" s="72"/>
      <c r="C767" s="99"/>
      <c r="D767" s="7"/>
      <c r="E767" s="7"/>
      <c r="F767" s="7"/>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row>
    <row r="768" spans="1:127" s="1" customFormat="1" x14ac:dyDescent="0.25">
      <c r="A768" s="29"/>
      <c r="B768" s="72"/>
      <c r="C768" s="99"/>
      <c r="D768" s="7"/>
      <c r="E768" s="7"/>
      <c r="F768" s="7"/>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row>
    <row r="769" spans="1:127" s="1" customFormat="1" x14ac:dyDescent="0.25">
      <c r="A769" s="29"/>
      <c r="B769" s="72"/>
      <c r="C769" s="99"/>
      <c r="D769" s="7"/>
      <c r="E769" s="7"/>
      <c r="F769" s="7"/>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row>
    <row r="770" spans="1:127" s="1" customFormat="1" x14ac:dyDescent="0.25">
      <c r="A770" s="29"/>
      <c r="B770" s="72"/>
      <c r="C770" s="99"/>
      <c r="D770" s="7"/>
      <c r="E770" s="7"/>
      <c r="F770" s="7"/>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row>
    <row r="771" spans="1:127" s="1" customFormat="1" x14ac:dyDescent="0.25">
      <c r="A771" s="29"/>
      <c r="B771" s="72"/>
      <c r="C771" s="99"/>
      <c r="D771" s="7"/>
      <c r="E771" s="7"/>
      <c r="F771" s="7"/>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row>
    <row r="772" spans="1:127" s="1" customFormat="1" x14ac:dyDescent="0.25">
      <c r="A772" s="29"/>
      <c r="B772" s="72"/>
      <c r="C772" s="99"/>
      <c r="D772" s="7"/>
      <c r="E772" s="7"/>
      <c r="F772" s="7"/>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row>
    <row r="773" spans="1:127" s="1" customFormat="1" x14ac:dyDescent="0.25">
      <c r="A773" s="29"/>
      <c r="B773" s="72"/>
      <c r="C773" s="99"/>
      <c r="D773" s="7"/>
      <c r="E773" s="7"/>
      <c r="F773" s="7"/>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row>
    <row r="774" spans="1:127" s="1" customFormat="1" x14ac:dyDescent="0.25">
      <c r="A774" s="29"/>
      <c r="B774" s="72"/>
      <c r="C774" s="99"/>
      <c r="D774" s="7"/>
      <c r="E774" s="7"/>
      <c r="F774" s="7"/>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row>
    <row r="775" spans="1:127" s="1" customFormat="1" x14ac:dyDescent="0.25">
      <c r="A775" s="29"/>
      <c r="B775" s="72"/>
      <c r="C775" s="99"/>
      <c r="D775" s="7"/>
      <c r="E775" s="7"/>
      <c r="F775" s="7"/>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row>
    <row r="776" spans="1:127" s="1" customFormat="1" x14ac:dyDescent="0.25">
      <c r="A776" s="29"/>
      <c r="B776" s="72"/>
      <c r="C776" s="99"/>
      <c r="D776" s="7"/>
      <c r="E776" s="7"/>
      <c r="F776" s="7"/>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row>
    <row r="777" spans="1:127" s="1" customFormat="1" x14ac:dyDescent="0.25">
      <c r="A777" s="29"/>
      <c r="B777" s="72"/>
      <c r="C777" s="99"/>
      <c r="D777" s="7"/>
      <c r="E777" s="7"/>
      <c r="F777" s="7"/>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row>
    <row r="778" spans="1:127" x14ac:dyDescent="0.25">
      <c r="D778" s="7"/>
      <c r="E778" s="7"/>
      <c r="F778" s="7"/>
    </row>
    <row r="779" spans="1:127" s="1" customFormat="1" x14ac:dyDescent="0.25">
      <c r="A779" s="29"/>
      <c r="B779" s="72"/>
      <c r="C779" s="99"/>
      <c r="D779" s="7"/>
      <c r="E779" s="7"/>
      <c r="F779" s="7"/>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row>
    <row r="780" spans="1:127" s="1" customFormat="1" x14ac:dyDescent="0.25">
      <c r="A780" s="29"/>
      <c r="B780" s="72"/>
      <c r="C780" s="99"/>
      <c r="D780" s="7"/>
      <c r="E780" s="7"/>
      <c r="F780" s="7"/>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row>
    <row r="781" spans="1:127" s="1" customFormat="1" x14ac:dyDescent="0.25">
      <c r="A781" s="29"/>
      <c r="B781" s="72"/>
      <c r="C781" s="99"/>
      <c r="D781" s="7"/>
      <c r="E781" s="7"/>
      <c r="F781" s="7"/>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row>
    <row r="782" spans="1:127" s="1" customFormat="1" x14ac:dyDescent="0.25">
      <c r="A782" s="29"/>
      <c r="B782" s="72"/>
      <c r="C782" s="99"/>
      <c r="D782" s="7"/>
      <c r="E782" s="7"/>
      <c r="F782" s="7"/>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row>
    <row r="783" spans="1:127" s="1" customFormat="1" x14ac:dyDescent="0.25">
      <c r="A783" s="29"/>
      <c r="B783" s="72"/>
      <c r="C783" s="99"/>
      <c r="D783" s="7"/>
      <c r="E783" s="7"/>
      <c r="F783" s="7"/>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row>
    <row r="784" spans="1:127" s="1" customFormat="1" x14ac:dyDescent="0.25">
      <c r="A784" s="29"/>
      <c r="B784" s="72"/>
      <c r="C784" s="99"/>
      <c r="D784" s="7"/>
      <c r="E784" s="7"/>
      <c r="F784" s="7"/>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row>
    <row r="785" spans="1:127" x14ac:dyDescent="0.25">
      <c r="D785" s="7"/>
      <c r="E785" s="7"/>
      <c r="F785" s="7"/>
    </row>
    <row r="786" spans="1:127" s="1" customFormat="1" x14ac:dyDescent="0.25">
      <c r="A786" s="29"/>
      <c r="B786" s="72"/>
      <c r="C786" s="99"/>
      <c r="D786" s="7"/>
      <c r="E786" s="7"/>
      <c r="F786" s="7"/>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row>
    <row r="787" spans="1:127" x14ac:dyDescent="0.25">
      <c r="D787" s="7"/>
      <c r="E787" s="7"/>
      <c r="F787" s="7"/>
    </row>
    <row r="788" spans="1:127" x14ac:dyDescent="0.25">
      <c r="D788" s="7"/>
      <c r="E788" s="7"/>
      <c r="F788" s="7"/>
    </row>
  </sheetData>
  <mergeCells count="9">
    <mergeCell ref="C395:C396"/>
    <mergeCell ref="B245:B246"/>
    <mergeCell ref="A1:F1"/>
    <mergeCell ref="A3:A4"/>
    <mergeCell ref="B3:B4"/>
    <mergeCell ref="D3:D4"/>
    <mergeCell ref="E3:E4"/>
    <mergeCell ref="F3:F4"/>
    <mergeCell ref="A2:F2"/>
  </mergeCells>
  <pageMargins left="0.46" right="0.4" top="0.47" bottom="0.47" header="0.3" footer="0.3"/>
  <pageSetup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achizitii directe ian-sept 2020</vt:lpstr>
      <vt:lpstr>'achizitii directe ian-sept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Gabriela</cp:lastModifiedBy>
  <cp:lastPrinted>2020-09-30T09:43:10Z</cp:lastPrinted>
  <dcterms:created xsi:type="dcterms:W3CDTF">2018-10-29T10:14:45Z</dcterms:created>
  <dcterms:modified xsi:type="dcterms:W3CDTF">2020-09-30T11:48:52Z</dcterms:modified>
</cp:coreProperties>
</file>