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0\Achizitii\PAAP 2022\site ianuarie\"/>
    </mc:Choice>
  </mc:AlternateContent>
  <bookViews>
    <workbookView xWindow="0" yWindow="0" windowWidth="28800" windowHeight="114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71" i="1" l="1"/>
  <c r="C13" i="1" l="1"/>
  <c r="C75" i="1"/>
  <c r="C42" i="1" l="1"/>
  <c r="C41" i="1"/>
  <c r="C48" i="1"/>
  <c r="C34" i="1"/>
  <c r="C128" i="1" l="1"/>
  <c r="C267" i="1" l="1"/>
  <c r="C290" i="1" l="1"/>
  <c r="C257" i="1" l="1"/>
  <c r="C87" i="1"/>
</calcChain>
</file>

<file path=xl/sharedStrings.xml><?xml version="1.0" encoding="utf-8"?>
<sst xmlns="http://schemas.openxmlformats.org/spreadsheetml/2006/main" count="783" uniqueCount="377">
  <si>
    <t>Obiectul achiziției directe</t>
  </si>
  <si>
    <t xml:space="preserve">Cod CPV </t>
  </si>
  <si>
    <t>Valoarea estimată</t>
  </si>
  <si>
    <t>Sursa de finanțare</t>
  </si>
  <si>
    <t>Data estimată pentru inițiere</t>
  </si>
  <si>
    <t>Data estimată pentru finalizare</t>
  </si>
  <si>
    <t>Lei, fără TVA</t>
  </si>
  <si>
    <t xml:space="preserve">09130000-9  - Petrol si produse distilate (Rev.2)  </t>
  </si>
  <si>
    <t>venituri proprii</t>
  </si>
  <si>
    <t>martie</t>
  </si>
  <si>
    <t>aprilie</t>
  </si>
  <si>
    <t>ianuarie</t>
  </si>
  <si>
    <t>CARTUSE DE TONER SI CERNEALA</t>
  </si>
  <si>
    <t>22610000-9 - Cerneala tipografica (Rev.2)</t>
  </si>
  <si>
    <t>44100000-1  - Materiale de constructii si articole conexe (Rev.2)</t>
  </si>
  <si>
    <t xml:space="preserve">44316500-3  - Lacatusarie (Rev.2)   44511000-5  - Scule de mana (Rev.2) </t>
  </si>
  <si>
    <t>februarie</t>
  </si>
  <si>
    <t>DIVERSE PIESE SI PRODUSE PENTRU AUTOTURISMELE DIN PARCUL AUTO</t>
  </si>
  <si>
    <t>PRODUSE ȘI MATERIALE TEXTILE</t>
  </si>
  <si>
    <t>TELEFOANE MOBILE</t>
  </si>
  <si>
    <t xml:space="preserve">15800000-6  - Diverse produse alimentare (Rev.2) </t>
  </si>
  <si>
    <t>produse alimentare perioada ianuarie-decembrie</t>
  </si>
  <si>
    <t>15800000-6</t>
  </si>
  <si>
    <t>decembrie</t>
  </si>
  <si>
    <t>SERVICII DE CATERING</t>
  </si>
  <si>
    <t>55520000-1 - Servicii de catering (Rev.2)</t>
  </si>
  <si>
    <t>Contract Servicii catering-Organizare evenimente (coffee breaks și/sau platouri); Servicii catering-Mese servite (mic dejun și/sau prânz și/sau cină)</t>
  </si>
  <si>
    <t>55523000-2</t>
  </si>
  <si>
    <t>SERVICII PENTRU EVENIMENTE</t>
  </si>
  <si>
    <t>79952000-2 Servicii pentru evenimente (Rev.2)</t>
  </si>
  <si>
    <t>ECHIPAMENTE/PRODUSE PENTRU PROTECȚIE SI PSI</t>
  </si>
  <si>
    <t xml:space="preserve">18143000-3  - Echipamente de protectie (Rev.2) </t>
  </si>
  <si>
    <t>ARTICOLE SPORTIVE</t>
  </si>
  <si>
    <t>PUBLICATII-CĂRȚI, ZIARE, JURNALE, PUBLICATII, JURNALE DE PRACTICA (LOGBOOK-uri), SUPORTURI DE CURS ȘI ABONAMENTE</t>
  </si>
  <si>
    <t>22100000-1  -  Carti, brosuri si pliante tiparite (Rev.2)                                 22200000-2  -  Ziare, reviste specializate, periodice si reviste (Rev.2)</t>
  </si>
  <si>
    <t>ASIGURARI, VINIETE DE AUTOMOBILE ȘI PERMISE AUTO</t>
  </si>
  <si>
    <t>66510000-8 - Servicii de asigurare (Rev.2)</t>
  </si>
  <si>
    <t>66512100-3</t>
  </si>
  <si>
    <t>ITP pentru microbuze CT02UMC+CT03UMC</t>
  </si>
  <si>
    <t>cod CPV 39263000-3 Articole de birou, 22900000-9 Diverse imprimate</t>
  </si>
  <si>
    <t>PACHETE SOFTWARE EDUCATIONALE</t>
  </si>
  <si>
    <t>octombrie</t>
  </si>
  <si>
    <t>noiembrie</t>
  </si>
  <si>
    <t>DEZVOLTARE SOFTWARE</t>
  </si>
  <si>
    <t>31710000-6 Echipament electronic</t>
  </si>
  <si>
    <t>REACTIVI CHIMICI</t>
  </si>
  <si>
    <t>33696300-8</t>
  </si>
  <si>
    <t>24450000-3 - Produse agrochimice (Rev.2)</t>
  </si>
  <si>
    <t>MOBILIER; ACCESORII PENTRU MOBILIER; MATERIALE SI SERVICII RECONDITIONARE MOBILIER</t>
  </si>
  <si>
    <t>SERVICII DE CONSULTANTA;  SERVICII DE ASISTENTA;</t>
  </si>
  <si>
    <t>SERVICII DE CERTIFICARE A SEMNĂTURII ELECTRONICE</t>
  </si>
  <si>
    <t>79132100-9 - Servicii de certificare a semnaturii electronice (Rev.2)</t>
  </si>
  <si>
    <t>SERVICII DE CONTROL/VERIFICARI TEHNICE; PIESE SI ACCESORII</t>
  </si>
  <si>
    <t>DIVERSE MATERIALE ȘI SERVICII PENTRU REPARAȚII, INCLUSIV FURNIZARI SI MONTARI</t>
  </si>
  <si>
    <t>SERVICII CURIERAT INTERN ȘI INTERNAȚIONAL ȘI SERVICII POȘTALE</t>
  </si>
  <si>
    <t xml:space="preserve">64110000-0  - Servicii postale (Rev.2)   64120000-3 - Servicii de curierat (Rev.2)  </t>
  </si>
  <si>
    <t>CONTRACT Prestari servicii postale (intern și internațional neprioritar si prioritar)</t>
  </si>
  <si>
    <t>64110000-0</t>
  </si>
  <si>
    <t>64120000-3</t>
  </si>
  <si>
    <t>SERVICII DE INVAȚĂMÂNT</t>
  </si>
  <si>
    <t xml:space="preserve">75121000-0 - Servicii administrative in invatamant (Rev.2) </t>
  </si>
  <si>
    <t>SERVICII DE PRODUCTIE SI DIFUZARE MATERIALE EDUCATIONALE</t>
  </si>
  <si>
    <t>CONTRACT Servicii de productie si difuzare in mediul online de materiale educationale in scop didactic</t>
  </si>
  <si>
    <t>80420000-4</t>
  </si>
  <si>
    <t>SERVICII INTERNET, CATV, TELEFONIE FIXA SI TELEFONIE MOBILA</t>
  </si>
  <si>
    <t>72400000-4 - Servicii de internet (Rev.2)   64211000-8 - Servicii de telefonie publica (Rev.2)
 64210000-1 - Servicii de telefonie si de transmisie de date (Rev.2)</t>
  </si>
  <si>
    <t>64212000-5</t>
  </si>
  <si>
    <t>CONTRACT prestari servicii de internet si televiziune prin cablu</t>
  </si>
  <si>
    <t>72400000-4</t>
  </si>
  <si>
    <t>CONTRACT prestari servicii de telefonie fixa si inchiriere PBX, terminale si asigurare suport tehnic</t>
  </si>
  <si>
    <t>64211000-8; 79511000-9</t>
  </si>
  <si>
    <t>85147000-1</t>
  </si>
  <si>
    <t>SERVICII PRIVIND PROGRAMELE DE FORMARE</t>
  </si>
  <si>
    <t>Supraveghere si monitorizare cursuri organizate de un furnizor de educatie, de formare profesionala sau de perfectionare</t>
  </si>
  <si>
    <t>79341000-6-
Servicii de publicitate</t>
  </si>
  <si>
    <t xml:space="preserve">SERVICII DE AGENTII DE TURISM SI SERVICII CONEXE </t>
  </si>
  <si>
    <t xml:space="preserve">63510000-7 - Servicii de agentii de turism si servicii conexe (Rev.2) </t>
  </si>
  <si>
    <t>Inchiriere parcare 4 locuri - 60mp</t>
  </si>
  <si>
    <t>SERVICII DE ASISTENTA TEHNICA INFORMATICA</t>
  </si>
  <si>
    <t>72261000-2 – Servicii de asistenta pentru software (Rev.2)</t>
  </si>
  <si>
    <t>51514110-2 Servicii de instalare de utilaje si aparate de filtrare sau de purificare a apei (Rev.2)</t>
  </si>
  <si>
    <t xml:space="preserve">CONTRACT Servicii de mentenanta a aparatelor de climatizare, a agregate de racire si a ventiloconvectorilor </t>
  </si>
  <si>
    <t>50730000-1 Servicii de reparare si de intretinere a grupurilor de refrigerare (Rev.2)</t>
  </si>
  <si>
    <t xml:space="preserve">CONTRACT Servicii de intretinere si reparatii ascensoare  </t>
  </si>
  <si>
    <t>50750000-7 Servicii de intretinere a ascensoarelor (Rev.2)</t>
  </si>
  <si>
    <t>90921000-9 Servicii de dezinfectie si de dezinsectie (Rev.2)</t>
  </si>
  <si>
    <t>CONTRACT Servicii de asistenta tehnica pentru programe de calculator: FC, GM, MF, SA, AB</t>
  </si>
  <si>
    <t>72600000-6 Servicii de asistenta si de consultanta informatica (Rev.2)</t>
  </si>
  <si>
    <t xml:space="preserve">CONTRACT servicii de mentenanta a licentelor UMS (University Management System) și servicii de asistenta în utilizarea aplicatiei UMS </t>
  </si>
  <si>
    <t>72250000-2 - Servicii pentru sisteme şi asistenţă</t>
  </si>
  <si>
    <t>75111200-9 Servicii legislative (Rev.2)</t>
  </si>
  <si>
    <t>CONTRACT Servicii de verificare, revizie, întreținere și reparații la centralele termice, punctul termic și echipamentele din încăperile centralelor termice aparținând UMC, inclusiv manoperă înlocuire piese defecte</t>
  </si>
  <si>
    <t>50700000-2 Servicii de reparare si de intretinere a instalatiilor de constructii (Rev.2)</t>
  </si>
  <si>
    <t>DIVERSE CONTRACTE SERVICII MENTENANȚĂ SISTEME DE SECURITATE</t>
  </si>
  <si>
    <t xml:space="preserve">CONTRACT Servicii de mentenanta preventiva si corectiva sisteme de securitate </t>
  </si>
  <si>
    <t>50610000-4 - Servicii de reparare şi de întreţinere a echipamentului de securitate</t>
  </si>
  <si>
    <t>iulie</t>
  </si>
  <si>
    <t>august</t>
  </si>
  <si>
    <t>FERESTRE, USI SI ARTICOLE CONEXE (FURNIZARE SI/SAU MONTARE)</t>
  </si>
  <si>
    <t>45400000-1 - Lucrări de finisare a construcţiilor</t>
  </si>
  <si>
    <t xml:space="preserve">CONTRACTE LUCRARI INSTALATII ELECTRICE </t>
  </si>
  <si>
    <t xml:space="preserve">CONTRACTE LUCRARI DE INSTALATII </t>
  </si>
  <si>
    <t xml:space="preserve">79941000-2 - Servicii de taxare (Rev.2)  obiecte principale </t>
  </si>
  <si>
    <t>CONTRACTE UTILITATI</t>
  </si>
  <si>
    <t>Apa canal/2021 - RAJA</t>
  </si>
  <si>
    <t>65100000-4 Distributie de apa si servicii conexe (Rev.2)</t>
  </si>
  <si>
    <t>Apa fierbinte, incalzire/2021 - RADET</t>
  </si>
  <si>
    <t>09320000-8</t>
  </si>
  <si>
    <t>Apa fierbinte, incalzire/2021 - ELECTROCENTRALE CONSTANTA</t>
  </si>
  <si>
    <t>mai</t>
  </si>
  <si>
    <t>30125100-2</t>
  </si>
  <si>
    <t>proiect 2020</t>
  </si>
  <si>
    <t>iunie</t>
  </si>
  <si>
    <t>30232110-8</t>
  </si>
  <si>
    <t>septembrie</t>
  </si>
  <si>
    <t>79212100-4</t>
  </si>
  <si>
    <t>31120000-3 Generatoare (Rev.2)</t>
  </si>
  <si>
    <t xml:space="preserve">mai </t>
  </si>
  <si>
    <t>laptopuri, 8 buc</t>
  </si>
  <si>
    <t>30213100-6 Computere portabile (Rev.2)</t>
  </si>
  <si>
    <t>Multifunctional HP M479FDW si set cartuse</t>
  </si>
  <si>
    <t>Sistem videoproiector+masa suport reglabila, 1 buc</t>
  </si>
  <si>
    <t>38652120-7 Videoproiectoare (Rev.2)</t>
  </si>
  <si>
    <t>Ecran de proiectie, 1 buc</t>
  </si>
  <si>
    <t>38653400-1 Ecrane pentru proiectii (Rev.2)</t>
  </si>
  <si>
    <t>Ruter, 1 buc</t>
  </si>
  <si>
    <t>32413100-2 Rutere de retea (Rev.2)</t>
  </si>
  <si>
    <t>PROIECT ERANET-MARTERA-PIMEO-AI-2</t>
  </si>
  <si>
    <t>echipament radio definit prin software tip USRP-2901</t>
  </si>
  <si>
    <t>32344210-1 - Echipament radio</t>
  </si>
  <si>
    <t xml:space="preserve">servicii de audit financiar </t>
  </si>
  <si>
    <t>79212100-4 - Servicii de auditare financiara</t>
  </si>
  <si>
    <t xml:space="preserve">Instrumente de masurare :                                                                                             1.Telemetru laser 40M;                              </t>
  </si>
  <si>
    <t>38300000-8 Instrumente de masurare (Rev.2)</t>
  </si>
  <si>
    <t>Instrumente de masurare :                                                                                                                                                                                                          2.nivela functionala cu laser si ruleta incorporata</t>
  </si>
  <si>
    <t>Tableta grafica compatibila WINDOWS, 3 buc.</t>
  </si>
  <si>
    <t>30237450-8 Tablete grafice (Rev.2)</t>
  </si>
  <si>
    <t>Cutii organizator, 2 modele, 8 buc.</t>
  </si>
  <si>
    <t>30193000-8 Organizatoare si accesorii (Rev.2)</t>
  </si>
  <si>
    <t>79418000-7 Servicii de consultanţă în domeniul achiziţiilor</t>
  </si>
  <si>
    <t>proiect 2021</t>
  </si>
  <si>
    <t>Servicii editare articol</t>
  </si>
  <si>
    <t>79820000-8 Servicii conexe tiparirii (Rev.2)</t>
  </si>
  <si>
    <t>CONTRACTE  EXECUTIE LUCRARI TAMPLARIE (CERINTE ISU)</t>
  </si>
  <si>
    <t xml:space="preserve"> Valoarea estimată Lei, fără TVA)  </t>
  </si>
  <si>
    <t>Microbiological laboratory  
(Echipamente microbiologice de laborator - lot 1)
(Materiale de laborator lot 2)</t>
  </si>
  <si>
    <t>Autoclav portabil Biobase BKM-P18(D)</t>
  </si>
  <si>
    <t>33191110-9</t>
  </si>
  <si>
    <t>Bec Bunsen ISOLAB</t>
  </si>
  <si>
    <t>44423000-1</t>
  </si>
  <si>
    <t>Baie cu ultrasunete</t>
  </si>
  <si>
    <t>Hota cu flux laminar vertical</t>
  </si>
  <si>
    <t>Agitator Vortex Clasic 2500 rpm</t>
  </si>
  <si>
    <t>IoT system network (KIT) +license program + abonement
(Echipament de monitorizare în timp real a viței de vie, pentru frunză, aer și sol )</t>
  </si>
  <si>
    <t xml:space="preserve"> 38930000-3 Instrumente de masurare a umiditatii si a umezelii (Rev.2)</t>
  </si>
  <si>
    <t>22462000-6 Materiale publicitare (Rev.2)</t>
  </si>
  <si>
    <t>SERVICII DE CONSULTANŢĂ  in achizitii publice</t>
  </si>
  <si>
    <t>Pahet materiale consumabile (Membrane filtrante ø 25 mm, dim. pori 0.22 μm/ SYBR GREEN I (0,5 ml)/  PROPIDIUM IODIDE 95-98%)</t>
  </si>
  <si>
    <t>33696500-0</t>
  </si>
  <si>
    <t>42990000-2</t>
  </si>
  <si>
    <t>POMPE SI COMPRESOARE</t>
  </si>
  <si>
    <t>Statii de lucru (computer, sistem desktop, laptop, tableta, tableta grafica cu display)</t>
  </si>
  <si>
    <t>Accesorii periferice (monitor, tastatura, mouse, tableta grafica fara monitor, hard extern, router, acces point)</t>
  </si>
  <si>
    <t>Echipamente periferice (imprimanta, copiator, multifunctionala, scanner, videoproiector)</t>
  </si>
  <si>
    <t>Piese de schimb pentru Echipamente periferice</t>
  </si>
  <si>
    <t>72700000-7- Servicii de retele informatice</t>
  </si>
  <si>
    <t>DIVERSE APARATE SI PRODUSE MEDICALE (viziere de protectie, masti, manusi)</t>
  </si>
  <si>
    <t>MATERIALE SI PRODUSE DE CURATENIE SI INTRETINERE (materiale curatenie, dezinfectant maini si suprafete, dozatoare, prosoape hartie)</t>
  </si>
  <si>
    <t>SERVICII DE CERTIFICARE (ISO, GCHQ, etc)</t>
  </si>
  <si>
    <t>30237200-1 Accesorii pentru computere</t>
  </si>
  <si>
    <t>MATERIALE PUBLICITARE; PRODUSE IMPRIMATE</t>
  </si>
  <si>
    <t>LUCRARI DE CONSTRUCTII SI FINISARE A CONSTRUCTIILOR</t>
  </si>
  <si>
    <t>taxa evaluare privind autorizarea de functionare provizorie program nou studii univ licenta Electrotehnica lb engleza</t>
  </si>
  <si>
    <t xml:space="preserve">TAXE/COTIZATII DIVERSE </t>
  </si>
  <si>
    <t>taxa participare si publicare lucrare Conferinta ModTech 2021</t>
  </si>
  <si>
    <t>SSD 1 TB, 1 bucata</t>
  </si>
  <si>
    <t>30237100-0 Piese pentru computere</t>
  </si>
  <si>
    <t>SERVICII ARTISTICE (ANEXA 2 din Legea 98/2016)</t>
  </si>
  <si>
    <t>92312000-1 Servicii artistice (Rev.2)</t>
  </si>
  <si>
    <t>48820000-2</t>
  </si>
  <si>
    <t>Echipamente de inregistrare si prelucrare date - Camera foto wifi</t>
  </si>
  <si>
    <t>Echipamente de inregistrare si prelucrare date - Sistem FOG server</t>
  </si>
  <si>
    <t>31711100-4 Componente electronice</t>
  </si>
  <si>
    <t>30192700-8 Papetarie</t>
  </si>
  <si>
    <t>71356100-9 Servicii de control tehnic                 50112100-4 Servicii de reparare a automobilelor</t>
  </si>
  <si>
    <t>2 buc Generator de unda, 1 buc osciloscop si 4 buc cablu TP-C50H</t>
  </si>
  <si>
    <t>71631480-8 Servicii de inspectie rutiera (Rev.2)</t>
  </si>
  <si>
    <t>Echipamente de inregistrare si prelucrare date - Server GPU server</t>
  </si>
  <si>
    <t>Audit financiar proiect</t>
  </si>
  <si>
    <t>CONTRACTE  SERVICII (CERINTE ISU)</t>
  </si>
  <si>
    <t>papetarie (pixuri 50 bucati, biblioraft 25 bucati, perforator 1 bucata)</t>
  </si>
  <si>
    <t>31711000-3 Accesorii electronice</t>
  </si>
  <si>
    <t>taxa participare si publicare lucrare "Electric diagram with AFDD.." Universitatea Transilvania 2-3 septambrie</t>
  </si>
  <si>
    <t>Componente electronice Lot 3</t>
  </si>
  <si>
    <t>UPS</t>
  </si>
  <si>
    <t>ACCESORII PERIFERICE</t>
  </si>
  <si>
    <t>panouri vericale de prezentare</t>
  </si>
  <si>
    <t>39294100-0</t>
  </si>
  <si>
    <t>tabla magnetica, flipchart si consumabile</t>
  </si>
  <si>
    <t>materiale papetarie</t>
  </si>
  <si>
    <t>mape echipate, consumabile papetarie</t>
  </si>
  <si>
    <t>birou de lucru cu opt locuri, corpuri biblioteca, masa imprimanta</t>
  </si>
  <si>
    <t>39516000-2 Articole de mobilier</t>
  </si>
  <si>
    <t>scaune ergonomice 10 bucati</t>
  </si>
  <si>
    <t>30237450-8 Tablete grafice</t>
  </si>
  <si>
    <t>kit tableta si stylus 24 bucati</t>
  </si>
  <si>
    <t>SERVICII DE OPERARE ȘI ASISTENTĂ TEHNICĂ SPECIALIZATĂ</t>
  </si>
  <si>
    <t>71356200-0 - Servicii de asistenta tehnica (Rev.2)</t>
  </si>
  <si>
    <t>Servicii de operare și asistență tehnică la instruire pentru laboratorul GMDSS (Global Maritime Distress and Safety System), 12 luni</t>
  </si>
  <si>
    <t>Componente electronice - RELUARE (achizitionat partial 18 din 52)</t>
  </si>
  <si>
    <t>Salubritate+depozitare+inchiriere containere/2021 POLARIS
Servicii de colectare si transport deseuri voluminoase</t>
  </si>
  <si>
    <t>90511000-2
90511100-3</t>
  </si>
  <si>
    <t>SERVICII AUTORIZARE SI SERVICII PREGĂTIRE/PERFECȚIONARE  PROFESIONALĂ CONTINUA PERSONAL UMC; SERVICII IN DOMENIUL SSM</t>
  </si>
  <si>
    <t>31434000-7 acumulatori</t>
  </si>
  <si>
    <t>sept</t>
  </si>
  <si>
    <t>Componente electronice neofertate, luate cu o singura oferta</t>
  </si>
  <si>
    <t>acumulatori Li-Ion 4400 mA ptr foton (poz 31)</t>
  </si>
  <si>
    <t>Sistem pentru iluminat cu 2 becuri, panou solar 5V/5,5W (poz 28)</t>
  </si>
  <si>
    <t>09331000-8 Panouri solare (Rev.2)</t>
  </si>
  <si>
    <t>acumulatori Li-Ion 5000 mA  (poz 30)</t>
  </si>
  <si>
    <t>Celula fotovoltaica 3.9 V (poz 26)</t>
  </si>
  <si>
    <t>Pachet componente electronice/ (poz8+10+14+23+24+34+37+38+41+42+46+50)</t>
  </si>
  <si>
    <t>PROIECT H2020-MSCA-NIGHT-2020bis "Opening Up Science"</t>
  </si>
  <si>
    <t xml:space="preserve">proiect </t>
  </si>
  <si>
    <t>Pachet componente electronice /(poz 25)</t>
  </si>
  <si>
    <t>Pachet componente electronice /(poz 27) - panou solar 10 W si controler</t>
  </si>
  <si>
    <t>prelungitoare cu protectie  4 bucati, lungime fir 5 m</t>
  </si>
  <si>
    <t>30232100-5 Imprimante si trasatoare (Rev.2)</t>
  </si>
  <si>
    <t>Imprimanta 3 D si filament negru si transparent</t>
  </si>
  <si>
    <t>4200+100+100</t>
  </si>
  <si>
    <t>CPV 31711100-4 Componente electronice (Rev.2)</t>
  </si>
  <si>
    <t>31515000-9 Lampi cu ultraviolete (Rev.2)</t>
  </si>
  <si>
    <t>Pachet produse laborator microbiologie</t>
  </si>
  <si>
    <t>laptopuri, 2 buc</t>
  </si>
  <si>
    <t>kit tableta si creion, 45 bucati</t>
  </si>
  <si>
    <t>Componente electronice realizare sistem IoT: RFM95W-868S2R, producator HOPE MICRIELECTRONICS sau echivalent, 10 buc</t>
  </si>
  <si>
    <t>taxa participare si publicare lucrare IoT technology for vineyard monitoring, The methods for vine disease identification 27-30 octombrie</t>
  </si>
  <si>
    <t>31680000-6 Articole si acesorii electrice</t>
  </si>
  <si>
    <t>38540000-2 Masini si aparate de testare si de masurare</t>
  </si>
  <si>
    <t>Detector radiatii electromagnetice, 2 buc</t>
  </si>
  <si>
    <t>Termometru digital IR TM550, 2 buc</t>
  </si>
  <si>
    <t>Aparat de masurare a calitatii aerului JSM-131SE, 2 buc</t>
  </si>
  <si>
    <t>Aparat de masurare a salinitatii, 2 buc</t>
  </si>
  <si>
    <t>38410000-2 Instrumente de masurat (Rev.2)</t>
  </si>
  <si>
    <t xml:space="preserve">38431000-5 - Aparate de detectare </t>
  </si>
  <si>
    <t>Diverse produse, materiale si accesorii necesare desfasurarii activitatilor aplicative (1. roll up 2 buc.; tricouri pesonalizate, 23 buc)</t>
  </si>
  <si>
    <t>Anemometru digital, 2 buc</t>
  </si>
  <si>
    <t>38121000-9 - Anemometre</t>
  </si>
  <si>
    <t>Detector radiatii electromagnetice Meterk, Contro EMF, LCD, 1 buc</t>
  </si>
  <si>
    <t>Kit de dezvoltare MIKROE-798 EASYPIC V7, 2 buc</t>
  </si>
  <si>
    <t>Oscilloscope analog, 30Mhz, 1 buc; Multimetru digital, 1 buc</t>
  </si>
  <si>
    <t>Placa de dezvoltare MEGA2560 compatibil Arduino, 8 buc</t>
  </si>
  <si>
    <t>31681400-7 - Componente electrice</t>
  </si>
  <si>
    <t>Baterie LIPO 11.1 V</t>
  </si>
  <si>
    <t>31440000-2 - Baterii</t>
  </si>
  <si>
    <t>Statie meteo wireless, 1 buc</t>
  </si>
  <si>
    <t>38127000-1 Statii meteorologice</t>
  </si>
  <si>
    <t>Placa electronica de dezvoltare ARM, 2 buc; Placa electronica de dezvoltare mini, 2 buc; sursa de tensiune in comunicatie, 2 buc; Shield Driver de Motoare, 2 buc; Modul GPS, 2 buc; Sursa coboratoare de tensiune, 2 buc; Modul sursa DC-DC, 2 buc; Voltmetru si Ampermetru, 2 buc; voltmetru de panou, 2 buc; Modul GPS in miniatura, 2 buc</t>
  </si>
  <si>
    <t>Surse, 2+2 buc si disjunctoare, 1+1+1 buc</t>
  </si>
  <si>
    <t>Taxa participare autor diseminare rezultate obtinute proiect Meriavino</t>
  </si>
  <si>
    <t>Componente electronice realizare sistem IoT</t>
  </si>
  <si>
    <t>Unitate de expunere UV pentru cablaje +poz 1.3.5 componenete si materiale pentru electronica</t>
  </si>
  <si>
    <t>pachet componente si materiale pentru electronica poz 2.4.6.7.8.9.10</t>
  </si>
  <si>
    <t xml:space="preserve"> PRODUSE ALIMENTARE ȘI DE PROTOCOL</t>
  </si>
  <si>
    <t>SERVICII DE AUDITARE</t>
  </si>
  <si>
    <t>SERVICII DE SUPRAVEGHERE A LUCRARILOR (DIRIGENTIE, SSM SANTIER)</t>
  </si>
  <si>
    <t>taxa participare conferinta "IEE International Conference on e-health and Bioengineering" EHB2021</t>
  </si>
  <si>
    <t>Echipamente de inregistrare si prelucrare date - laptop cu GPU</t>
  </si>
  <si>
    <t>TOTAL LUCRARI</t>
  </si>
  <si>
    <t xml:space="preserve">Taxa participare si publicare articol - diseminare rezultate </t>
  </si>
  <si>
    <t>TAXE/COTIZATII DIVERSE</t>
  </si>
  <si>
    <t>Piese de schimb pentru Statii de lucru</t>
  </si>
  <si>
    <t>SERVICII DE TRADUCERE AUTORIZATĂ</t>
  </si>
  <si>
    <t>ANEXĂ 2 LA PROGRAMUL ANUAL AL ACHIZIȚIILOR PUBLICE_ACHIZIȚII DIRECTE 2022</t>
  </si>
  <si>
    <t xml:space="preserve">CERNEALA ȘI MATERIALE PENTRU TIPOGRAFIE </t>
  </si>
  <si>
    <t xml:space="preserve">PRODUSE AGROCHIMICE SI DE SILVICULTURA, ARANJAMENTE FLORALE </t>
  </si>
  <si>
    <t>SERVICII DE ANALIZA LA RISC</t>
  </si>
  <si>
    <t xml:space="preserve">SERVICII DE PUBLICITATE         </t>
  </si>
  <si>
    <t>SERVICII TIPOGRAFICE</t>
  </si>
  <si>
    <t xml:space="preserve">CONTRACT inchiriere 5 purificatoare de apa si 7 dozatoare cu 28 bidoane apa </t>
  </si>
  <si>
    <t>CONTRACT Servicii acces la program informatic legislativ - SINTACT</t>
  </si>
  <si>
    <t>11.100-13.900</t>
  </si>
  <si>
    <t>37.000- 49.333</t>
  </si>
  <si>
    <t>48.000- 64.000</t>
  </si>
  <si>
    <t>CONTRACT Servicii de dezinsectie, deratizare si dezinfectie</t>
  </si>
  <si>
    <t>CONTRACT Servicii de spalatorie inventar moale</t>
  </si>
  <si>
    <t>98310000-9 Servicii de spalatorie si de curatatorie uscata (Rev.2)</t>
  </si>
  <si>
    <t xml:space="preserve">decembrie </t>
  </si>
  <si>
    <t>32.800- 44.000</t>
  </si>
  <si>
    <t>Contract Servicii de mentenanta (întretinere si reparatii)  instalatii sanitare, instalatii termice, instalatii hidrofor si circuite de apa</t>
  </si>
  <si>
    <t>38.500-51.100</t>
  </si>
  <si>
    <t xml:space="preserve">venituri proprii </t>
  </si>
  <si>
    <t>CONTRACT Prestari servicii de curierat rapid intern si international</t>
  </si>
  <si>
    <t>Mentenanta si upgrade pentru licenta MATLAB versiunea Classroom Academic Licence (Student use in laboratories) si pentru toolbox-uri, pentru perioada 31.01.2022-30.01.2023</t>
  </si>
  <si>
    <t>REVIZII, REPARATII, VERIFICARI MASINI, VERIFICARE SI DESCARCARE TAHOGRAF    !</t>
  </si>
  <si>
    <t>tonere imprimanta HP Color Laserjet MFP M477fdn (2 buc negru 6500 pag, 1 set color de 2300 pag/culoare)</t>
  </si>
  <si>
    <t xml:space="preserve">DIVERSE SERVICII PENTRU MANIPULARE MATERIALE, eliminare deseuri, vidanjare, inchiriere autocare/utilaje cu sofer, închiriere echipamente, etc) </t>
  </si>
  <si>
    <t>45259300-0</t>
  </si>
  <si>
    <t>44174000-0 - Foi (construcţii)</t>
  </si>
  <si>
    <t>venituri poroprii</t>
  </si>
  <si>
    <t>Subler cu afisaj digital, 1 buc</t>
  </si>
  <si>
    <t>38330000-7 - Instrumente manuale de măsurare a lungimilor</t>
  </si>
  <si>
    <t>42900000-5 - Diverse utilaje de uz general şi special</t>
  </si>
  <si>
    <t>Presa Transfer termic 38x38 cm</t>
  </si>
  <si>
    <t>Fierastrau pendular electric</t>
  </si>
  <si>
    <t>42652000-1 Unelte manuale electromecanice (Rev.2)</t>
  </si>
  <si>
    <t>31640000-4 Masini si aparate cu utilizare specifica (Rev.2)</t>
  </si>
  <si>
    <t>SANITARE</t>
  </si>
  <si>
    <t>ELECTRICE</t>
  </si>
  <si>
    <t>ELECTRONICE</t>
  </si>
  <si>
    <t>CONSTRUCTII</t>
  </si>
  <si>
    <t>PRODUSE ȘI MATERIALE PENTRU INSTALATII SANITARE</t>
  </si>
  <si>
    <t>LACATUSERIE</t>
  </si>
  <si>
    <t>Foi de aluminiu diverse grosimi, foi de cupru grosime 0,5mm, foi de alama grosime 0,5mm, foi de fier grosime 0,5mm</t>
  </si>
  <si>
    <t>31680000-6 - Articole şi accesorii electrice</t>
  </si>
  <si>
    <t>CURĂȚENIE (PRODUSE ȘI MATERIALE)</t>
  </si>
  <si>
    <t>SCULE DE MÂNĂ NEELECTRICE; PRODUSE/MATERIALE DE LACATUSERIE; FERONERIE</t>
  </si>
  <si>
    <t xml:space="preserve">PRODUSE/MATERIALE PENTRU CONSTRUCTII             </t>
  </si>
  <si>
    <t xml:space="preserve">APARATE CASNICE ELECTRICE; OBIECTE/ARTICOLE ȘI ACCESORII ELECTRICE </t>
  </si>
  <si>
    <r>
      <t xml:space="preserve">MAȘINI/SCULE ELECTRICE                                                                           </t>
    </r>
    <r>
      <rPr>
        <sz val="10"/>
        <rFont val="Calibri"/>
        <family val="2"/>
        <scheme val="minor"/>
      </rPr>
      <t>(Masina=Sistem tehnic alcătuit din piese cu mișcări determinate, care transformă o formă de energie în altă formă de energie sau în lucru mecanic util; p. restr. dispozitiv, instrument, aparat; mecanism, mașinărie)</t>
    </r>
  </si>
  <si>
    <t xml:space="preserve">INSTRUMENTE/APARATE DE MĂSURĂ ȘI CONTROL                                                                          </t>
  </si>
  <si>
    <t>38300000-8 - Instrumente de măsurare 38500000-0 -               Aparate de control şi de testare</t>
  </si>
  <si>
    <t>ECHIPAMENTE DE LABORATOR SI PIESE PENTRU ACESTEA</t>
  </si>
  <si>
    <t>CONTRACT SUBSECVENT Benzina si motorina OMV, prin ONAC, valabil 01.01.2022-28.02.2022</t>
  </si>
  <si>
    <t xml:space="preserve">CONTRACT Servicii de medicina muncii </t>
  </si>
  <si>
    <t>proiect  2021</t>
  </si>
  <si>
    <t>IMCA Logbook-uri pentru DP Maintenance, 40 buc+taxe vamale</t>
  </si>
  <si>
    <t xml:space="preserve">22100000-1  -  Carti, brosuri si pliante tiparite (Rev.2)                                 </t>
  </si>
  <si>
    <t>!!     LOGBOOK-uri pentru cursuri DP</t>
  </si>
  <si>
    <t>39136000-4 - Umeraşe pentru haine</t>
  </si>
  <si>
    <t>umerase din lemn pentru haine, 100 buc, poligon PSI</t>
  </si>
  <si>
    <t>huse transparente pentru haine, 100 buc</t>
  </si>
  <si>
    <t>18937000-6 Saci de ambalaj (Rev.2)</t>
  </si>
  <si>
    <t>Accesorii periferice (monitor, tastatura, mouse, tableta grafica fara monitor, hard extern, router, usb, acces point)</t>
  </si>
  <si>
    <t>USB 32GB, USB: 3.0, 100 buc, Traveler sau echivalent</t>
  </si>
  <si>
    <t>30234600-4 Memorie flash (Rev.2)</t>
  </si>
  <si>
    <t>50411400-3-Servicii de reparare si de intretinere a tahometrelor</t>
  </si>
  <si>
    <t>verificare periodica aparate tahograf si limitatoare de viteza pentru 2 microbuze marca Mercedes Benz</t>
  </si>
  <si>
    <r>
      <t xml:space="preserve">Revizie tehnica, copii conforme ARR,  </t>
    </r>
    <r>
      <rPr>
        <b/>
        <u/>
        <sz val="10"/>
        <rFont val="Calibri"/>
        <family val="2"/>
        <scheme val="minor"/>
      </rPr>
      <t xml:space="preserve">in garantie pentru microbuze CT02UMC+CT03UMC </t>
    </r>
  </si>
  <si>
    <t>SERVICII/CURSURI FORMARE PROFESIONALĂ-ANEXA 2 din Legea 98/2016</t>
  </si>
  <si>
    <t>80530000-8 - Servicii de formare profesională</t>
  </si>
  <si>
    <t>Curs de formare profesionala/specializare pentru ocupatia de bibliotecar, cod N.C./COR 262202 (modul I+modul II)</t>
  </si>
  <si>
    <t>ECHIPAMENTE ELECTRONICE; ACCESORII ELECTRONICE; ACCESORII PENTRU ELECTRONICA; REPARATII ECHIPAMENT ELECTRONIC</t>
  </si>
  <si>
    <t>Constatare și reparatie echipamente electronice</t>
  </si>
  <si>
    <t>50430000-8 - Servicii de reparare şi de întreţinere a echipamentului de precizie</t>
  </si>
  <si>
    <t>SERVICII DE REPARARE ȘI ÎNTREȚINERE A APARATELOR DE MĂSURARE, DE TESTARE ȘI DE CONTROL</t>
  </si>
  <si>
    <t>Constatare și reparatie echipamente COM3LAB, 4 buc</t>
  </si>
  <si>
    <t>Cleste sertizat, cleste foarfeca de taiat cabluri, cleste sfic</t>
  </si>
  <si>
    <t>tester retea multifunctional</t>
  </si>
  <si>
    <t>conectori, prize, cablu UTP</t>
  </si>
  <si>
    <t>Asigurare RCA, asigurare CASCO si asigurare pasageri si bagaje pentru microbuze CT02UMC+CT03UMC</t>
  </si>
  <si>
    <t>multifunctionala laser color</t>
  </si>
  <si>
    <t>30232110-8 - Imprimante laser (Rev.2)</t>
  </si>
  <si>
    <t>tonere imprimanta laser color</t>
  </si>
  <si>
    <t>switch integrare UniFi (10 buc) si acces Point Unifi (10 buc)</t>
  </si>
  <si>
    <t>Membership Contribution from 01.01-31.12.2022 as Associate Educational Institution Member</t>
  </si>
  <si>
    <t>plite electrice cu inductie 36 bucati</t>
  </si>
  <si>
    <t>39721100-3</t>
  </si>
  <si>
    <t>38500000-0 Aparate de control si de testare</t>
  </si>
  <si>
    <t>31681000-3</t>
  </si>
  <si>
    <t xml:space="preserve">HARTIE, ARTICOLE DIN PAPETARIE, ARTICOLE DE BIROTICA SI ACCESORII DE BIROU </t>
  </si>
  <si>
    <t>Contract papetarie</t>
  </si>
  <si>
    <t>contract subsecvent 2 - scaune ONAC</t>
  </si>
  <si>
    <t>39100000-3 Mobilier</t>
  </si>
  <si>
    <t>contract subsecvent 2 -mobilier birou ONAC</t>
  </si>
  <si>
    <t xml:space="preserve">DIVERSE CONTRACTE SERVICII MENTENANȚĂ </t>
  </si>
  <si>
    <t>! NECESITATE: COMPUTERE, TV, VIDEOPROIECTOARE/PIESE ȘI ACCESORII PENTRU COMPUTERE, RETELE ȘI VIDEOPROIECTOARE</t>
  </si>
  <si>
    <t>! NECESITATE: Echipamente periferice (imprimanta, copiator, multifunctionala, scanner, videoproiector)</t>
  </si>
  <si>
    <t>! NECESITATE: Mobilier</t>
  </si>
  <si>
    <t>! NECESITATE: Papetarie</t>
  </si>
  <si>
    <t xml:space="preserve">COMBUSTIBILI LICHIZI, GAZOSI, SOLIZI SI ULEIURI </t>
  </si>
  <si>
    <t>44511000-5</t>
  </si>
  <si>
    <t>asignare si mentenanta anul 2022 clasa de adrese IP tip PA</t>
  </si>
  <si>
    <t>Servicii telefonie mobila</t>
  </si>
  <si>
    <t>PROIECT ROSE-SGNU-AG 178/SGU/NC/IIS din 10.09.2019</t>
  </si>
  <si>
    <t>PROIECT ROSE-AG 187/SGU/NC/II din 11.09.2019</t>
  </si>
  <si>
    <t>PROIECT MERIAVINO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</si>
</sst>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60">
    <xf numFmtId="0" fontId="0" fillId="0" borderId="0" xfId="0"/>
    <xf numFmtId="0" fontId="3" fillId="0" borderId="1" xfId="2" applyFont="1" applyFill="1" applyBorder="1" applyAlignment="1">
      <alignment horizontal="left" vertical="center" wrapText="1"/>
    </xf>
    <xf numFmtId="43" fontId="4" fillId="0" borderId="1" xfId="3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4" fillId="0" borderId="0" xfId="2" applyFont="1" applyFill="1" applyAlignment="1">
      <alignment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 shrinkToFi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horizontal="center" vertical="center" wrapText="1" shrinkToFit="1"/>
    </xf>
    <xf numFmtId="43" fontId="4" fillId="0" borderId="1" xfId="2" applyNumberFormat="1" applyFont="1" applyFill="1" applyBorder="1" applyAlignment="1">
      <alignment horizontal="center" vertical="center" wrapText="1" shrinkToFit="1"/>
    </xf>
    <xf numFmtId="43" fontId="3" fillId="0" borderId="1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43" fontId="4" fillId="0" borderId="2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 shrinkToFit="1"/>
    </xf>
    <xf numFmtId="0" fontId="4" fillId="0" borderId="8" xfId="2" applyFont="1" applyFill="1" applyBorder="1" applyAlignment="1">
      <alignment horizontal="center" vertical="center" wrapText="1" shrinkToFit="1"/>
    </xf>
    <xf numFmtId="43" fontId="4" fillId="0" borderId="0" xfId="2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 shrinkToFit="1"/>
    </xf>
    <xf numFmtId="0" fontId="4" fillId="0" borderId="4" xfId="2" applyFont="1" applyFill="1" applyBorder="1" applyAlignment="1">
      <alignment horizontal="center" vertical="center" wrapText="1" shrinkToFit="1"/>
    </xf>
    <xf numFmtId="0" fontId="4" fillId="0" borderId="4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 shrinkToFi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4" fillId="0" borderId="4" xfId="3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43" fontId="4" fillId="0" borderId="12" xfId="3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 shrinkToFit="1"/>
    </xf>
    <xf numFmtId="0" fontId="4" fillId="0" borderId="12" xfId="2" applyFont="1" applyFill="1" applyBorder="1" applyAlignment="1">
      <alignment horizontal="center" vertical="center" wrapText="1"/>
    </xf>
    <xf numFmtId="4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43" fontId="3" fillId="0" borderId="1" xfId="2" applyNumberFormat="1" applyFont="1" applyFill="1" applyBorder="1" applyAlignment="1">
      <alignment horizontal="center" vertical="center" wrapText="1" shrinkToFit="1"/>
    </xf>
    <xf numFmtId="0" fontId="6" fillId="0" borderId="6" xfId="2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left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 shrinkToFi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43" fontId="4" fillId="0" borderId="4" xfId="2" applyNumberFormat="1" applyFont="1" applyFill="1" applyBorder="1" applyAlignment="1">
      <alignment horizontal="center" vertical="center" wrapText="1"/>
    </xf>
    <xf numFmtId="43" fontId="4" fillId="0" borderId="4" xfId="2" applyNumberFormat="1" applyFont="1" applyFill="1" applyBorder="1" applyAlignment="1">
      <alignment horizontal="center" vertical="center" wrapText="1"/>
    </xf>
    <xf numFmtId="43" fontId="4" fillId="0" borderId="7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wrapText="1"/>
    </xf>
    <xf numFmtId="43" fontId="4" fillId="0" borderId="2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3" fontId="3" fillId="0" borderId="1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" fontId="4" fillId="0" borderId="1" xfId="2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3" fontId="7" fillId="0" borderId="2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3" fontId="4" fillId="0" borderId="0" xfId="2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 shrinkToFi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 shrinkToFit="1"/>
    </xf>
    <xf numFmtId="0" fontId="9" fillId="0" borderId="1" xfId="5" applyFont="1" applyFill="1" applyBorder="1" applyAlignment="1">
      <alignment horizontal="center" vertical="center" wrapText="1"/>
    </xf>
    <xf numFmtId="43" fontId="4" fillId="0" borderId="1" xfId="3" applyNumberFormat="1" applyFont="1" applyFill="1" applyBorder="1" applyAlignment="1">
      <alignment horizontal="righ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 shrinkToFit="1"/>
    </xf>
    <xf numFmtId="0" fontId="4" fillId="0" borderId="0" xfId="5" applyFont="1" applyFill="1" applyAlignment="1">
      <alignment vertical="center" wrapText="1"/>
    </xf>
    <xf numFmtId="0" fontId="6" fillId="0" borderId="1" xfId="0" applyFont="1" applyFill="1" applyBorder="1" applyAlignment="1">
      <alignment vertical="center"/>
    </xf>
    <xf numFmtId="4" fontId="4" fillId="0" borderId="0" xfId="2" applyNumberFormat="1" applyFont="1" applyFill="1" applyAlignment="1">
      <alignment vertical="center" wrapText="1"/>
    </xf>
    <xf numFmtId="43" fontId="3" fillId="0" borderId="4" xfId="3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4" fontId="4" fillId="0" borderId="1" xfId="3" applyNumberFormat="1" applyFont="1" applyFill="1" applyBorder="1" applyAlignment="1">
      <alignment horizontal="right" vertical="center" wrapText="1"/>
    </xf>
    <xf numFmtId="17" fontId="4" fillId="0" borderId="4" xfId="2" applyNumberFormat="1" applyFont="1" applyFill="1" applyBorder="1" applyAlignment="1">
      <alignment horizontal="center" vertical="center" wrapText="1"/>
    </xf>
    <xf numFmtId="17" fontId="4" fillId="0" borderId="3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43" fontId="4" fillId="0" borderId="0" xfId="3" applyNumberFormat="1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43" fontId="4" fillId="0" borderId="8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43" fontId="4" fillId="0" borderId="0" xfId="2" applyNumberFormat="1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right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center" vertical="center" wrapText="1"/>
    </xf>
    <xf numFmtId="43" fontId="10" fillId="0" borderId="1" xfId="3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 shrinkToFit="1"/>
    </xf>
    <xf numFmtId="0" fontId="4" fillId="0" borderId="10" xfId="2" applyFont="1" applyFill="1" applyBorder="1" applyAlignment="1">
      <alignment horizontal="center" vertical="center" wrapText="1" shrinkToFit="1"/>
    </xf>
    <xf numFmtId="43" fontId="4" fillId="0" borderId="2" xfId="3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colors>
    <mruColors>
      <color rgb="FF99FF66"/>
      <color rgb="FF00823B"/>
      <color rgb="FF0000FF"/>
      <color rgb="FF99CCFF"/>
      <color rgb="FFFF00FF"/>
      <color rgb="FFFF6600"/>
      <color rgb="FF1E3DD8"/>
      <color rgb="FF171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702"/>
  <sheetViews>
    <sheetView tabSelected="1" workbookViewId="0">
      <selection activeCell="A212" sqref="A212"/>
    </sheetView>
  </sheetViews>
  <sheetFormatPr defaultColWidth="9.140625" defaultRowHeight="12.75" x14ac:dyDescent="0.25"/>
  <cols>
    <col min="1" max="1" width="57" style="129" customWidth="1"/>
    <col min="2" max="2" width="20.5703125" style="105" customWidth="1"/>
    <col min="3" max="3" width="12.140625" style="106" customWidth="1"/>
    <col min="4" max="4" width="13.5703125" style="107" customWidth="1"/>
    <col min="5" max="5" width="13.5703125" style="156" bestFit="1" customWidth="1"/>
    <col min="6" max="6" width="14" style="157" bestFit="1" customWidth="1"/>
    <col min="7" max="16384" width="9.140625" style="6"/>
  </cols>
  <sheetData>
    <row r="1" spans="1:6" ht="25.5" customHeight="1" x14ac:dyDescent="0.25">
      <c r="A1" s="66" t="s">
        <v>273</v>
      </c>
      <c r="B1" s="66"/>
      <c r="C1" s="66"/>
      <c r="D1" s="66"/>
      <c r="E1" s="66"/>
      <c r="F1" s="66"/>
    </row>
    <row r="2" spans="1:6" x14ac:dyDescent="0.25">
      <c r="A2" s="65"/>
      <c r="E2" s="26"/>
      <c r="F2" s="26"/>
    </row>
    <row r="3" spans="1:6" x14ac:dyDescent="0.25">
      <c r="A3" s="65"/>
      <c r="B3" s="108"/>
      <c r="C3" s="28"/>
      <c r="E3" s="26"/>
      <c r="F3" s="26"/>
    </row>
    <row r="4" spans="1:6" s="11" customFormat="1" ht="25.5" customHeight="1" x14ac:dyDescent="0.25">
      <c r="A4" s="68" t="s">
        <v>0</v>
      </c>
      <c r="B4" s="109" t="s">
        <v>1</v>
      </c>
      <c r="C4" s="17" t="s">
        <v>2</v>
      </c>
      <c r="D4" s="67" t="s">
        <v>3</v>
      </c>
      <c r="E4" s="68" t="s">
        <v>4</v>
      </c>
      <c r="F4" s="68" t="s">
        <v>5</v>
      </c>
    </row>
    <row r="5" spans="1:6" s="11" customFormat="1" ht="62.25" customHeight="1" x14ac:dyDescent="0.25">
      <c r="A5" s="68"/>
      <c r="B5" s="109"/>
      <c r="C5" s="17" t="s">
        <v>6</v>
      </c>
      <c r="D5" s="67"/>
      <c r="E5" s="68"/>
      <c r="F5" s="68"/>
    </row>
    <row r="6" spans="1:6" ht="36" customHeight="1" x14ac:dyDescent="0.25">
      <c r="A6" s="82" t="s">
        <v>370</v>
      </c>
      <c r="B6" s="41" t="s">
        <v>7</v>
      </c>
      <c r="C6" s="20"/>
      <c r="D6" s="5"/>
      <c r="E6" s="3"/>
      <c r="F6" s="3"/>
    </row>
    <row r="7" spans="1:6" ht="27" customHeight="1" x14ac:dyDescent="0.25">
      <c r="A7" s="34" t="s">
        <v>323</v>
      </c>
      <c r="B7" s="40"/>
      <c r="C7" s="37"/>
      <c r="D7" s="35"/>
      <c r="E7" s="32"/>
      <c r="F7" s="32"/>
    </row>
    <row r="8" spans="1:6" ht="25.5" x14ac:dyDescent="0.25">
      <c r="A8" s="1" t="s">
        <v>161</v>
      </c>
      <c r="B8" s="40"/>
      <c r="C8" s="2"/>
      <c r="D8" s="16"/>
      <c r="E8" s="32"/>
      <c r="F8" s="32"/>
    </row>
    <row r="9" spans="1:6" ht="22.5" customHeight="1" x14ac:dyDescent="0.25">
      <c r="A9" s="60"/>
      <c r="B9" s="42"/>
      <c r="C9" s="59"/>
      <c r="D9" s="2"/>
      <c r="E9" s="32"/>
      <c r="F9" s="32"/>
    </row>
    <row r="10" spans="1:6" ht="24" customHeight="1" x14ac:dyDescent="0.25">
      <c r="A10" s="1" t="s">
        <v>271</v>
      </c>
      <c r="B10" s="40"/>
      <c r="C10" s="2"/>
      <c r="D10" s="16"/>
      <c r="E10" s="32"/>
      <c r="F10" s="32"/>
    </row>
    <row r="11" spans="1:6" ht="22.5" customHeight="1" x14ac:dyDescent="0.25">
      <c r="A11" s="34"/>
      <c r="B11" s="22"/>
      <c r="C11" s="2"/>
      <c r="D11" s="2"/>
      <c r="E11" s="32"/>
      <c r="F11" s="32"/>
    </row>
    <row r="12" spans="1:6" ht="28.5" customHeight="1" x14ac:dyDescent="0.25">
      <c r="A12" s="1" t="s">
        <v>333</v>
      </c>
      <c r="B12" s="40"/>
      <c r="C12" s="2"/>
      <c r="D12" s="16"/>
      <c r="E12" s="32"/>
      <c r="F12" s="32"/>
    </row>
    <row r="13" spans="1:6" ht="34.5" customHeight="1" x14ac:dyDescent="0.25">
      <c r="A13" s="60" t="s">
        <v>334</v>
      </c>
      <c r="B13" s="42" t="s">
        <v>335</v>
      </c>
      <c r="C13" s="2">
        <f>5400+25</f>
        <v>5425</v>
      </c>
      <c r="D13" s="2" t="s">
        <v>8</v>
      </c>
      <c r="E13" s="32" t="s">
        <v>11</v>
      </c>
      <c r="F13" s="32" t="s">
        <v>11</v>
      </c>
    </row>
    <row r="14" spans="1:6" ht="34.5" customHeight="1" x14ac:dyDescent="0.25">
      <c r="A14" s="60" t="s">
        <v>354</v>
      </c>
      <c r="B14" s="22" t="s">
        <v>169</v>
      </c>
      <c r="C14" s="2">
        <v>9800</v>
      </c>
      <c r="D14" s="2" t="s">
        <v>8</v>
      </c>
      <c r="E14" s="32" t="s">
        <v>11</v>
      </c>
      <c r="F14" s="32" t="s">
        <v>11</v>
      </c>
    </row>
    <row r="15" spans="1:6" ht="34.5" customHeight="1" x14ac:dyDescent="0.25">
      <c r="A15" s="60"/>
      <c r="B15" s="42"/>
      <c r="C15" s="2"/>
      <c r="D15" s="2"/>
      <c r="E15" s="32"/>
      <c r="F15" s="32"/>
    </row>
    <row r="16" spans="1:6" ht="25.5" x14ac:dyDescent="0.25">
      <c r="A16" s="1" t="s">
        <v>163</v>
      </c>
      <c r="B16" s="40"/>
      <c r="C16" s="2"/>
      <c r="D16" s="16"/>
      <c r="E16" s="32"/>
      <c r="F16" s="32"/>
    </row>
    <row r="17" spans="1:116" ht="34.5" customHeight="1" x14ac:dyDescent="0.25">
      <c r="A17" s="34" t="s">
        <v>351</v>
      </c>
      <c r="B17" s="42" t="s">
        <v>352</v>
      </c>
      <c r="C17" s="2">
        <v>2800</v>
      </c>
      <c r="D17" s="35" t="s">
        <v>8</v>
      </c>
      <c r="E17" s="32" t="s">
        <v>11</v>
      </c>
      <c r="F17" s="32" t="s">
        <v>11</v>
      </c>
    </row>
    <row r="18" spans="1:116" ht="28.5" customHeight="1" x14ac:dyDescent="0.25">
      <c r="A18" s="1" t="s">
        <v>164</v>
      </c>
      <c r="B18" s="40"/>
      <c r="C18" s="2"/>
      <c r="D18" s="16"/>
      <c r="E18" s="32"/>
      <c r="F18" s="32"/>
    </row>
    <row r="19" spans="1:116" ht="34.5" customHeight="1" x14ac:dyDescent="0.25">
      <c r="A19" s="34"/>
      <c r="B19" s="40"/>
      <c r="C19" s="2"/>
      <c r="D19" s="35"/>
      <c r="E19" s="32"/>
      <c r="F19" s="32"/>
    </row>
    <row r="20" spans="1:116" s="11" customFormat="1" ht="28.5" customHeight="1" x14ac:dyDescent="0.25">
      <c r="A20" s="1" t="s">
        <v>12</v>
      </c>
      <c r="B20" s="70"/>
      <c r="C20" s="2"/>
      <c r="D20" s="13"/>
      <c r="E20" s="61"/>
      <c r="F20" s="6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6" ht="25.5" customHeight="1" x14ac:dyDescent="0.25">
      <c r="A21" s="34" t="s">
        <v>295</v>
      </c>
      <c r="B21" s="40" t="s">
        <v>110</v>
      </c>
      <c r="C21" s="59">
        <v>2800</v>
      </c>
      <c r="D21" s="35" t="s">
        <v>8</v>
      </c>
      <c r="E21" s="32" t="s">
        <v>11</v>
      </c>
      <c r="F21" s="32" t="s">
        <v>11</v>
      </c>
    </row>
    <row r="22" spans="1:116" ht="25.5" customHeight="1" x14ac:dyDescent="0.25">
      <c r="A22" s="34" t="s">
        <v>353</v>
      </c>
      <c r="B22" s="40" t="s">
        <v>110</v>
      </c>
      <c r="C22" s="59">
        <v>1500</v>
      </c>
      <c r="D22" s="35" t="s">
        <v>8</v>
      </c>
      <c r="E22" s="32" t="s">
        <v>11</v>
      </c>
      <c r="F22" s="32" t="s">
        <v>11</v>
      </c>
    </row>
    <row r="23" spans="1:116" ht="28.5" customHeight="1" x14ac:dyDescent="0.25">
      <c r="A23" s="1" t="s">
        <v>274</v>
      </c>
      <c r="B23" s="40" t="s">
        <v>13</v>
      </c>
      <c r="C23" s="2"/>
      <c r="D23" s="35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</row>
    <row r="24" spans="1:116" ht="27" customHeight="1" x14ac:dyDescent="0.25">
      <c r="A24" s="34"/>
      <c r="B24" s="42"/>
      <c r="C24" s="2"/>
      <c r="D24" s="35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</row>
    <row r="25" spans="1:116" ht="27" customHeight="1" x14ac:dyDescent="0.25">
      <c r="A25" s="110" t="s">
        <v>307</v>
      </c>
      <c r="B25" s="72"/>
      <c r="C25" s="2"/>
      <c r="D25" s="35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</row>
    <row r="26" spans="1:116" ht="21.75" customHeight="1" x14ac:dyDescent="0.25">
      <c r="A26" s="1" t="s">
        <v>311</v>
      </c>
      <c r="B26" s="40"/>
      <c r="C26" s="2"/>
      <c r="D26" s="35"/>
      <c r="E26" s="32"/>
      <c r="F26" s="32"/>
    </row>
    <row r="27" spans="1:116" ht="30" customHeight="1" x14ac:dyDescent="0.25">
      <c r="A27" s="7"/>
      <c r="B27" s="8"/>
      <c r="C27" s="2"/>
      <c r="D27" s="111"/>
      <c r="E27" s="32"/>
      <c r="F27" s="3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</row>
    <row r="28" spans="1:116" ht="30" customHeight="1" x14ac:dyDescent="0.25">
      <c r="A28" s="112" t="s">
        <v>308</v>
      </c>
      <c r="B28" s="8"/>
      <c r="C28" s="2"/>
      <c r="D28" s="111"/>
      <c r="E28" s="32"/>
      <c r="F28" s="3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</row>
    <row r="29" spans="1:116" ht="30" customHeight="1" x14ac:dyDescent="0.25">
      <c r="A29" s="1" t="s">
        <v>318</v>
      </c>
      <c r="B29" s="40" t="s">
        <v>314</v>
      </c>
      <c r="C29" s="2"/>
      <c r="D29" s="16"/>
      <c r="E29" s="32"/>
      <c r="F29" s="32"/>
    </row>
    <row r="30" spans="1:116" s="11" customFormat="1" ht="31.5" customHeight="1" x14ac:dyDescent="0.25">
      <c r="A30" s="34" t="s">
        <v>349</v>
      </c>
      <c r="B30" s="42" t="s">
        <v>359</v>
      </c>
      <c r="C30" s="2">
        <v>1311</v>
      </c>
      <c r="D30" s="56" t="s">
        <v>299</v>
      </c>
      <c r="E30" s="57" t="s">
        <v>11</v>
      </c>
      <c r="F30" s="57" t="s">
        <v>11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6" s="11" customFormat="1" ht="31.5" customHeight="1" x14ac:dyDescent="0.25">
      <c r="A31" s="34" t="s">
        <v>356</v>
      </c>
      <c r="B31" s="42" t="s">
        <v>357</v>
      </c>
      <c r="C31" s="2">
        <v>7200</v>
      </c>
      <c r="D31" s="56" t="s">
        <v>299</v>
      </c>
      <c r="E31" s="57" t="s">
        <v>11</v>
      </c>
      <c r="F31" s="57" t="s">
        <v>11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6" s="11" customFormat="1" ht="37.5" customHeight="1" x14ac:dyDescent="0.25">
      <c r="A32" s="110" t="s">
        <v>310</v>
      </c>
      <c r="B32" s="42"/>
      <c r="C32" s="2"/>
      <c r="D32" s="35"/>
      <c r="E32" s="32"/>
      <c r="F32" s="3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6" s="11" customFormat="1" ht="65.25" customHeight="1" x14ac:dyDescent="0.25">
      <c r="A33" s="1" t="s">
        <v>317</v>
      </c>
      <c r="B33" s="40" t="s">
        <v>14</v>
      </c>
      <c r="C33" s="2"/>
      <c r="D33" s="52"/>
      <c r="E33" s="61"/>
      <c r="F33" s="61"/>
    </row>
    <row r="34" spans="1:116" ht="27" customHeight="1" x14ac:dyDescent="0.25">
      <c r="A34" s="54" t="s">
        <v>313</v>
      </c>
      <c r="B34" s="55" t="s">
        <v>298</v>
      </c>
      <c r="C34" s="37">
        <f>(20*2+25*2+30*2+35*2+80*2+20*2)/1.19</f>
        <v>352.94117647058823</v>
      </c>
      <c r="D34" s="56" t="s">
        <v>299</v>
      </c>
      <c r="E34" s="57" t="s">
        <v>11</v>
      </c>
      <c r="F34" s="57" t="s">
        <v>11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</row>
    <row r="35" spans="1:116" ht="27" customHeight="1" x14ac:dyDescent="0.25">
      <c r="A35" s="34"/>
      <c r="B35" s="42"/>
      <c r="C35" s="2"/>
      <c r="D35" s="35"/>
      <c r="E35" s="32"/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</row>
    <row r="36" spans="1:116" ht="27" customHeight="1" x14ac:dyDescent="0.25">
      <c r="A36" s="110" t="s">
        <v>312</v>
      </c>
      <c r="B36" s="72"/>
      <c r="C36" s="2"/>
      <c r="D36" s="35"/>
      <c r="E36" s="32"/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</row>
    <row r="37" spans="1:116" s="11" customFormat="1" ht="33.75" customHeight="1" x14ac:dyDescent="0.25">
      <c r="A37" s="1" t="s">
        <v>316</v>
      </c>
      <c r="B37" s="40" t="s">
        <v>15</v>
      </c>
      <c r="C37" s="2"/>
      <c r="D37" s="13"/>
      <c r="E37" s="61"/>
      <c r="F37" s="6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6" ht="33.75" customHeight="1" x14ac:dyDescent="0.25">
      <c r="A38" s="34" t="s">
        <v>347</v>
      </c>
      <c r="B38" s="40" t="s">
        <v>371</v>
      </c>
      <c r="C38" s="2">
        <v>370</v>
      </c>
      <c r="D38" s="35" t="s">
        <v>8</v>
      </c>
      <c r="E38" s="32" t="s">
        <v>11</v>
      </c>
      <c r="F38" s="3" t="s">
        <v>11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</row>
    <row r="39" spans="1:116" ht="27" customHeight="1" x14ac:dyDescent="0.25">
      <c r="A39" s="34"/>
      <c r="B39" s="83"/>
      <c r="C39" s="113"/>
      <c r="D39" s="111"/>
      <c r="E39" s="32"/>
      <c r="F39" s="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</row>
    <row r="40" spans="1:116" s="11" customFormat="1" ht="63.75" x14ac:dyDescent="0.25">
      <c r="A40" s="73" t="s">
        <v>319</v>
      </c>
      <c r="B40" s="14" t="s">
        <v>302</v>
      </c>
      <c r="C40" s="71"/>
      <c r="D40" s="13"/>
      <c r="E40" s="74"/>
      <c r="F40" s="7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6" ht="38.25" x14ac:dyDescent="0.25">
      <c r="A41" s="75" t="s">
        <v>303</v>
      </c>
      <c r="B41" s="32" t="s">
        <v>306</v>
      </c>
      <c r="C41" s="2">
        <f>1700/1.19</f>
        <v>1428.5714285714287</v>
      </c>
      <c r="D41" s="35" t="s">
        <v>8</v>
      </c>
      <c r="E41" s="76" t="s">
        <v>11</v>
      </c>
      <c r="F41" s="76" t="s">
        <v>11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</row>
    <row r="42" spans="1:116" ht="38.25" x14ac:dyDescent="0.25">
      <c r="A42" s="75" t="s">
        <v>304</v>
      </c>
      <c r="B42" s="32" t="s">
        <v>305</v>
      </c>
      <c r="C42" s="2">
        <f>150/1.19</f>
        <v>126.05042016806723</v>
      </c>
      <c r="D42" s="35" t="s">
        <v>8</v>
      </c>
      <c r="E42" s="76" t="s">
        <v>11</v>
      </c>
      <c r="F42" s="76" t="s">
        <v>11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</row>
    <row r="43" spans="1:116" ht="38.25" customHeight="1" x14ac:dyDescent="0.25">
      <c r="A43" s="75"/>
      <c r="B43" s="32"/>
      <c r="C43" s="2"/>
      <c r="D43" s="35"/>
      <c r="E43" s="76"/>
      <c r="F43" s="7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</row>
    <row r="44" spans="1:116" ht="27" customHeight="1" x14ac:dyDescent="0.25">
      <c r="A44" s="114" t="s">
        <v>309</v>
      </c>
      <c r="B44" s="72"/>
      <c r="C44" s="20"/>
      <c r="D44" s="5"/>
      <c r="E44" s="3"/>
      <c r="F44" s="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</row>
    <row r="45" spans="1:116" ht="28.5" customHeight="1" x14ac:dyDescent="0.25">
      <c r="A45" s="1" t="s">
        <v>342</v>
      </c>
      <c r="B45" s="53" t="s">
        <v>44</v>
      </c>
      <c r="C45" s="2"/>
      <c r="D45" s="35"/>
      <c r="E45" s="32"/>
      <c r="F45" s="32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</row>
    <row r="46" spans="1:116" ht="42.75" customHeight="1" x14ac:dyDescent="0.25">
      <c r="A46" s="34" t="s">
        <v>343</v>
      </c>
      <c r="B46" s="42" t="s">
        <v>344</v>
      </c>
      <c r="C46" s="2">
        <v>7500</v>
      </c>
      <c r="D46" s="35" t="s">
        <v>8</v>
      </c>
      <c r="E46" s="32" t="s">
        <v>11</v>
      </c>
      <c r="F46" s="32" t="s">
        <v>11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</row>
    <row r="47" spans="1:116" s="11" customFormat="1" ht="63.75" x14ac:dyDescent="0.25">
      <c r="A47" s="73" t="s">
        <v>320</v>
      </c>
      <c r="B47" s="14" t="s">
        <v>321</v>
      </c>
      <c r="C47" s="71"/>
      <c r="D47" s="13"/>
      <c r="E47" s="74"/>
      <c r="F47" s="7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6" ht="45.75" customHeight="1" x14ac:dyDescent="0.25">
      <c r="A48" s="34" t="s">
        <v>300</v>
      </c>
      <c r="B48" s="53" t="s">
        <v>301</v>
      </c>
      <c r="C48" s="2">
        <f>80/1.19</f>
        <v>67.226890756302524</v>
      </c>
      <c r="D48" s="35" t="s">
        <v>8</v>
      </c>
      <c r="E48" s="32" t="s">
        <v>11</v>
      </c>
      <c r="F48" s="32" t="s">
        <v>11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</row>
    <row r="49" spans="1:116" ht="45.75" customHeight="1" x14ac:dyDescent="0.25">
      <c r="A49" s="34" t="s">
        <v>348</v>
      </c>
      <c r="B49" s="53" t="s">
        <v>358</v>
      </c>
      <c r="C49" s="2">
        <v>700</v>
      </c>
      <c r="D49" s="35" t="s">
        <v>8</v>
      </c>
      <c r="E49" s="32" t="s">
        <v>11</v>
      </c>
      <c r="F49" s="32" t="s">
        <v>11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</row>
    <row r="50" spans="1:116" ht="28.5" customHeight="1" x14ac:dyDescent="0.25">
      <c r="A50" s="1" t="s">
        <v>322</v>
      </c>
      <c r="B50" s="40"/>
      <c r="C50" s="2"/>
      <c r="D50" s="35"/>
      <c r="E50" s="32"/>
      <c r="F50" s="32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</row>
    <row r="51" spans="1:116" ht="27" customHeight="1" x14ac:dyDescent="0.25">
      <c r="A51" s="34"/>
      <c r="B51" s="83"/>
      <c r="C51" s="113"/>
      <c r="D51" s="115"/>
      <c r="E51" s="32"/>
      <c r="F51" s="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</row>
    <row r="52" spans="1:116" ht="27" customHeight="1" x14ac:dyDescent="0.25">
      <c r="A52" s="110" t="s">
        <v>315</v>
      </c>
      <c r="B52" s="83"/>
      <c r="C52" s="113"/>
      <c r="D52" s="115"/>
      <c r="E52" s="32"/>
      <c r="F52" s="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</row>
    <row r="53" spans="1:116" s="11" customFormat="1" ht="38.25" x14ac:dyDescent="0.25">
      <c r="A53" s="1" t="s">
        <v>167</v>
      </c>
      <c r="B53" s="70"/>
      <c r="C53" s="2"/>
      <c r="D53" s="115"/>
      <c r="E53" s="8"/>
      <c r="F53" s="8"/>
    </row>
    <row r="54" spans="1:116" ht="24" x14ac:dyDescent="0.25">
      <c r="A54" s="34" t="s">
        <v>331</v>
      </c>
      <c r="B54" s="40" t="s">
        <v>332</v>
      </c>
      <c r="C54" s="2">
        <v>74.900000000000006</v>
      </c>
      <c r="D54" s="35" t="s">
        <v>8</v>
      </c>
      <c r="E54" s="32" t="s">
        <v>11</v>
      </c>
      <c r="F54" s="32" t="s">
        <v>11</v>
      </c>
    </row>
    <row r="55" spans="1:116" x14ac:dyDescent="0.25">
      <c r="A55" s="34"/>
      <c r="B55" s="40"/>
      <c r="C55" s="2"/>
      <c r="D55" s="115"/>
      <c r="E55" s="32"/>
      <c r="F55" s="3"/>
    </row>
    <row r="56" spans="1:116" ht="37.5" customHeight="1" x14ac:dyDescent="0.25">
      <c r="A56" s="1" t="s">
        <v>166</v>
      </c>
      <c r="B56" s="40"/>
      <c r="C56" s="2"/>
      <c r="D56" s="16"/>
      <c r="E56" s="32"/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</row>
    <row r="57" spans="1:116" x14ac:dyDescent="0.25">
      <c r="A57" s="34"/>
      <c r="B57" s="40"/>
      <c r="C57" s="2"/>
      <c r="D57" s="115"/>
      <c r="E57" s="32"/>
      <c r="F57" s="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</row>
    <row r="58" spans="1:116" ht="37.5" customHeight="1" x14ac:dyDescent="0.25">
      <c r="A58" s="1" t="s">
        <v>30</v>
      </c>
      <c r="B58" s="40" t="s">
        <v>31</v>
      </c>
      <c r="C58" s="2"/>
      <c r="D58" s="35"/>
      <c r="E58" s="32"/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</row>
    <row r="59" spans="1:116" ht="18" customHeight="1" x14ac:dyDescent="0.25">
      <c r="A59" s="34"/>
      <c r="B59" s="40"/>
      <c r="C59" s="2"/>
      <c r="D59" s="35"/>
      <c r="E59" s="35"/>
      <c r="F59" s="35"/>
    </row>
    <row r="60" spans="1:116" s="11" customFormat="1" ht="25.5" x14ac:dyDescent="0.25">
      <c r="A60" s="1" t="s">
        <v>17</v>
      </c>
      <c r="B60" s="70"/>
      <c r="C60" s="2"/>
      <c r="D60" s="13"/>
      <c r="E60" s="13"/>
      <c r="F60" s="13"/>
    </row>
    <row r="61" spans="1:116" ht="16.5" customHeight="1" x14ac:dyDescent="0.25">
      <c r="A61" s="7"/>
      <c r="B61" s="83"/>
      <c r="C61" s="2"/>
      <c r="D61" s="115"/>
      <c r="E61" s="9"/>
      <c r="F61" s="9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</row>
    <row r="62" spans="1:116" ht="20.25" customHeight="1" x14ac:dyDescent="0.25">
      <c r="A62" s="1" t="s">
        <v>18</v>
      </c>
      <c r="B62" s="40"/>
      <c r="C62" s="2"/>
      <c r="D62" s="35"/>
      <c r="E62" s="35"/>
      <c r="F62" s="35"/>
    </row>
    <row r="63" spans="1:116" ht="18" customHeight="1" x14ac:dyDescent="0.25">
      <c r="A63" s="34"/>
      <c r="B63" s="40"/>
      <c r="C63" s="2"/>
      <c r="D63" s="35"/>
      <c r="E63" s="35"/>
      <c r="F63" s="5"/>
    </row>
    <row r="64" spans="1:116" ht="30" customHeight="1" x14ac:dyDescent="0.25">
      <c r="A64" s="1" t="s">
        <v>19</v>
      </c>
      <c r="B64" s="40"/>
      <c r="C64" s="2"/>
      <c r="D64" s="35"/>
      <c r="E64" s="32"/>
      <c r="F64" s="32"/>
    </row>
    <row r="65" spans="1:116" x14ac:dyDescent="0.25">
      <c r="A65" s="7"/>
      <c r="B65" s="83"/>
      <c r="C65" s="2"/>
      <c r="D65" s="9"/>
      <c r="E65" s="8"/>
      <c r="F65" s="8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</row>
    <row r="66" spans="1:116" ht="36" x14ac:dyDescent="0.25">
      <c r="A66" s="1" t="s">
        <v>263</v>
      </c>
      <c r="B66" s="40" t="s">
        <v>20</v>
      </c>
      <c r="C66" s="2"/>
      <c r="D66" s="35"/>
      <c r="E66" s="32"/>
      <c r="F66" s="32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</row>
    <row r="67" spans="1:116" x14ac:dyDescent="0.25">
      <c r="A67" s="34" t="s">
        <v>21</v>
      </c>
      <c r="B67" s="40" t="s">
        <v>22</v>
      </c>
      <c r="C67" s="2">
        <v>6500</v>
      </c>
      <c r="D67" s="35" t="s">
        <v>8</v>
      </c>
      <c r="E67" s="32" t="s">
        <v>11</v>
      </c>
      <c r="F67" s="32" t="s">
        <v>23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</row>
    <row r="68" spans="1:116" ht="37.5" customHeight="1" x14ac:dyDescent="0.25">
      <c r="A68" s="1" t="s">
        <v>160</v>
      </c>
      <c r="B68" s="40"/>
      <c r="C68" s="2"/>
      <c r="D68" s="35"/>
      <c r="E68" s="32"/>
      <c r="F68" s="32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</row>
    <row r="69" spans="1:116" ht="22.5" customHeight="1" x14ac:dyDescent="0.25">
      <c r="A69" s="7"/>
      <c r="B69" s="40"/>
      <c r="C69" s="2"/>
      <c r="D69" s="35"/>
      <c r="E69" s="32"/>
      <c r="F69" s="32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</row>
    <row r="70" spans="1:116" x14ac:dyDescent="0.25">
      <c r="A70" s="1" t="s">
        <v>32</v>
      </c>
      <c r="B70" s="40"/>
      <c r="C70" s="2"/>
      <c r="D70" s="35"/>
      <c r="E70" s="32"/>
      <c r="F70" s="3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</row>
    <row r="71" spans="1:116" x14ac:dyDescent="0.25">
      <c r="A71" s="1"/>
      <c r="B71" s="40"/>
      <c r="C71" s="2"/>
      <c r="D71" s="35"/>
      <c r="E71" s="32"/>
      <c r="F71" s="32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</row>
    <row r="72" spans="1:116" s="33" customFormat="1" ht="59.25" customHeight="1" x14ac:dyDescent="0.25">
      <c r="A72" s="1" t="s">
        <v>33</v>
      </c>
      <c r="B72" s="40" t="s">
        <v>34</v>
      </c>
      <c r="C72" s="2"/>
      <c r="D72" s="35"/>
      <c r="E72" s="32"/>
      <c r="F72" s="32"/>
    </row>
    <row r="73" spans="1:116" s="33" customFormat="1" ht="22.5" customHeight="1" x14ac:dyDescent="0.25">
      <c r="A73" s="1"/>
      <c r="B73" s="40"/>
      <c r="C73" s="2"/>
      <c r="D73" s="35"/>
      <c r="E73" s="32"/>
      <c r="F73" s="32"/>
    </row>
    <row r="74" spans="1:116" s="33" customFormat="1" ht="45" customHeight="1" x14ac:dyDescent="0.25">
      <c r="A74" s="1" t="s">
        <v>328</v>
      </c>
      <c r="B74" s="40" t="s">
        <v>327</v>
      </c>
      <c r="C74" s="2"/>
      <c r="D74" s="35"/>
      <c r="E74" s="32"/>
      <c r="F74" s="32"/>
    </row>
    <row r="75" spans="1:116" ht="21.75" customHeight="1" x14ac:dyDescent="0.25">
      <c r="A75" s="34" t="s">
        <v>326</v>
      </c>
      <c r="B75" s="40"/>
      <c r="C75" s="38">
        <f>1638*6</f>
        <v>9828</v>
      </c>
      <c r="D75" s="35" t="s">
        <v>8</v>
      </c>
      <c r="E75" s="32" t="s">
        <v>11</v>
      </c>
      <c r="F75" s="32" t="s">
        <v>11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</row>
    <row r="76" spans="1:116" s="11" customFormat="1" ht="28.5" customHeight="1" x14ac:dyDescent="0.25">
      <c r="A76" s="1" t="s">
        <v>360</v>
      </c>
      <c r="B76" s="70"/>
      <c r="C76" s="2"/>
      <c r="D76" s="52"/>
      <c r="E76" s="17"/>
      <c r="F76" s="61"/>
    </row>
    <row r="77" spans="1:116" ht="48" x14ac:dyDescent="0.25">
      <c r="A77" s="34" t="s">
        <v>361</v>
      </c>
      <c r="B77" s="40" t="s">
        <v>39</v>
      </c>
      <c r="C77" s="2">
        <v>40000</v>
      </c>
      <c r="D77" s="35" t="s">
        <v>8</v>
      </c>
      <c r="E77" s="32" t="s">
        <v>16</v>
      </c>
      <c r="F77" s="32" t="s">
        <v>9</v>
      </c>
    </row>
    <row r="78" spans="1:116" ht="15.75" customHeight="1" x14ac:dyDescent="0.25">
      <c r="A78" s="34"/>
      <c r="B78" s="40"/>
      <c r="C78" s="2"/>
      <c r="D78" s="35"/>
      <c r="E78" s="32"/>
      <c r="F78" s="32"/>
    </row>
    <row r="79" spans="1:116" s="11" customFormat="1" ht="24" x14ac:dyDescent="0.25">
      <c r="A79" s="78" t="s">
        <v>170</v>
      </c>
      <c r="B79" s="79" t="s">
        <v>155</v>
      </c>
      <c r="C79" s="71"/>
      <c r="D79" s="13"/>
      <c r="E79" s="61"/>
      <c r="F79" s="61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6" ht="25.5" customHeight="1" x14ac:dyDescent="0.25">
      <c r="A80" s="34"/>
      <c r="B80" s="42"/>
      <c r="C80" s="2"/>
      <c r="D80" s="35"/>
      <c r="E80" s="32"/>
      <c r="F80" s="32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</row>
    <row r="81" spans="1:214" ht="28.5" customHeight="1" x14ac:dyDescent="0.25">
      <c r="A81" s="1" t="s">
        <v>40</v>
      </c>
      <c r="B81" s="117"/>
      <c r="C81" s="2"/>
      <c r="D81" s="35"/>
      <c r="E81" s="32"/>
      <c r="F81" s="32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</row>
    <row r="82" spans="1:214" ht="22.5" customHeight="1" x14ac:dyDescent="0.25">
      <c r="A82" s="75"/>
      <c r="B82" s="40"/>
      <c r="C82" s="2"/>
      <c r="D82" s="35"/>
      <c r="E82" s="76"/>
      <c r="F82" s="76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</row>
    <row r="83" spans="1:214" ht="28.5" customHeight="1" x14ac:dyDescent="0.25">
      <c r="A83" s="1" t="s">
        <v>43</v>
      </c>
      <c r="B83" s="40"/>
      <c r="C83" s="2"/>
      <c r="D83" s="35"/>
      <c r="E83" s="32"/>
      <c r="F83" s="32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</row>
    <row r="84" spans="1:214" s="33" customFormat="1" x14ac:dyDescent="0.25">
      <c r="A84" s="14"/>
      <c r="B84" s="40"/>
      <c r="C84" s="2"/>
      <c r="D84" s="21"/>
      <c r="E84" s="35"/>
      <c r="F84" s="22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</row>
    <row r="85" spans="1:214" ht="28.5" customHeight="1" x14ac:dyDescent="0.25">
      <c r="A85" s="1" t="s">
        <v>45</v>
      </c>
      <c r="B85" s="80" t="s">
        <v>46</v>
      </c>
      <c r="C85" s="2"/>
      <c r="D85" s="35"/>
      <c r="E85" s="32"/>
      <c r="F85" s="3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</row>
    <row r="86" spans="1:214" ht="28.5" customHeight="1" x14ac:dyDescent="0.25">
      <c r="A86" s="19"/>
      <c r="B86" s="72"/>
      <c r="C86" s="2"/>
      <c r="D86" s="35"/>
      <c r="E86" s="32"/>
      <c r="F86" s="32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</row>
    <row r="87" spans="1:214" ht="48.75" customHeight="1" x14ac:dyDescent="0.25">
      <c r="A87" s="1" t="s">
        <v>275</v>
      </c>
      <c r="B87" s="40" t="s">
        <v>47</v>
      </c>
      <c r="C87" s="2">
        <f>SUM(C88:C88)</f>
        <v>0</v>
      </c>
      <c r="D87" s="16"/>
      <c r="E87" s="37"/>
      <c r="F87" s="32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</row>
    <row r="88" spans="1:214" ht="20.25" customHeight="1" x14ac:dyDescent="0.25">
      <c r="A88" s="34"/>
      <c r="B88" s="40"/>
      <c r="C88" s="2"/>
      <c r="D88" s="35"/>
      <c r="E88" s="35"/>
      <c r="F88" s="35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</row>
    <row r="89" spans="1:214" ht="43.5" customHeight="1" x14ac:dyDescent="0.25">
      <c r="A89" s="1" t="s">
        <v>48</v>
      </c>
      <c r="B89" s="40"/>
      <c r="C89" s="2"/>
      <c r="D89" s="35"/>
      <c r="E89" s="35"/>
      <c r="F89" s="35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</row>
    <row r="90" spans="1:214" ht="29.25" customHeight="1" x14ac:dyDescent="0.25">
      <c r="A90" s="34" t="s">
        <v>330</v>
      </c>
      <c r="B90" s="42" t="s">
        <v>329</v>
      </c>
      <c r="C90" s="2">
        <v>489</v>
      </c>
      <c r="D90" s="2" t="s">
        <v>291</v>
      </c>
      <c r="E90" s="35" t="s">
        <v>11</v>
      </c>
      <c r="F90" s="35" t="s">
        <v>11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</row>
    <row r="91" spans="1:214" ht="29.25" customHeight="1" x14ac:dyDescent="0.25">
      <c r="A91" s="34" t="s">
        <v>362</v>
      </c>
      <c r="B91" s="42" t="s">
        <v>363</v>
      </c>
      <c r="C91" s="2">
        <v>1900</v>
      </c>
      <c r="D91" s="2" t="s">
        <v>291</v>
      </c>
      <c r="E91" s="35" t="s">
        <v>114</v>
      </c>
      <c r="F91" s="35" t="s">
        <v>114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</row>
    <row r="92" spans="1:214" ht="29.25" customHeight="1" x14ac:dyDescent="0.25">
      <c r="A92" s="34" t="s">
        <v>364</v>
      </c>
      <c r="B92" s="42" t="s">
        <v>363</v>
      </c>
      <c r="C92" s="2">
        <v>4000</v>
      </c>
      <c r="D92" s="2" t="s">
        <v>291</v>
      </c>
      <c r="E92" s="35" t="s">
        <v>114</v>
      </c>
      <c r="F92" s="35" t="s">
        <v>114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</row>
    <row r="93" spans="1:214" ht="28.5" customHeight="1" x14ac:dyDescent="0.25">
      <c r="A93" s="1" t="s">
        <v>345</v>
      </c>
      <c r="B93" s="53" t="s">
        <v>44</v>
      </c>
      <c r="C93" s="2"/>
      <c r="D93" s="35"/>
      <c r="E93" s="32"/>
      <c r="F93" s="32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</row>
    <row r="94" spans="1:214" ht="42.75" customHeight="1" x14ac:dyDescent="0.25">
      <c r="A94" s="34" t="s">
        <v>346</v>
      </c>
      <c r="B94" s="42" t="s">
        <v>344</v>
      </c>
      <c r="C94" s="2">
        <v>7500</v>
      </c>
      <c r="D94" s="35" t="s">
        <v>291</v>
      </c>
      <c r="E94" s="32" t="s">
        <v>11</v>
      </c>
      <c r="F94" s="32" t="s">
        <v>11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</row>
    <row r="95" spans="1:214" ht="24.75" customHeight="1" x14ac:dyDescent="0.25">
      <c r="A95" s="1" t="s">
        <v>24</v>
      </c>
      <c r="B95" s="40" t="s">
        <v>25</v>
      </c>
      <c r="C95" s="2"/>
      <c r="D95" s="35"/>
      <c r="E95" s="35"/>
      <c r="F95" s="35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</row>
    <row r="96" spans="1:214" ht="38.25" customHeight="1" x14ac:dyDescent="0.25">
      <c r="A96" s="12" t="s">
        <v>26</v>
      </c>
      <c r="B96" s="40" t="s">
        <v>27</v>
      </c>
      <c r="C96" s="118">
        <v>66700</v>
      </c>
      <c r="D96" s="2" t="s">
        <v>291</v>
      </c>
      <c r="E96" s="35" t="s">
        <v>23</v>
      </c>
      <c r="F96" s="35" t="s">
        <v>23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</row>
    <row r="97" spans="1:115" s="11" customFormat="1" ht="36" x14ac:dyDescent="0.25">
      <c r="A97" s="81" t="s">
        <v>28</v>
      </c>
      <c r="B97" s="40" t="s">
        <v>29</v>
      </c>
      <c r="C97" s="2"/>
      <c r="D97" s="13"/>
      <c r="E97" s="13"/>
      <c r="F97" s="1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ht="38.25" customHeight="1" x14ac:dyDescent="0.25">
      <c r="A98" s="12"/>
      <c r="B98" s="40"/>
      <c r="C98" s="2"/>
      <c r="D98" s="35"/>
      <c r="E98" s="35"/>
      <c r="F98" s="35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</row>
    <row r="99" spans="1:115" s="11" customFormat="1" ht="24" x14ac:dyDescent="0.25">
      <c r="A99" s="81" t="s">
        <v>177</v>
      </c>
      <c r="B99" s="40" t="s">
        <v>178</v>
      </c>
      <c r="C99" s="2"/>
      <c r="D99" s="13"/>
      <c r="E99" s="13"/>
      <c r="F99" s="1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ht="38.25" customHeight="1" x14ac:dyDescent="0.25">
      <c r="A100" s="12"/>
      <c r="B100" s="40"/>
      <c r="C100" s="2"/>
      <c r="D100" s="35"/>
      <c r="E100" s="35"/>
      <c r="F100" s="35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</row>
    <row r="101" spans="1:115" ht="57" customHeight="1" x14ac:dyDescent="0.25">
      <c r="A101" s="1" t="s">
        <v>156</v>
      </c>
      <c r="B101" s="40" t="s">
        <v>139</v>
      </c>
      <c r="C101" s="2"/>
      <c r="D101" s="32"/>
      <c r="E101" s="5"/>
      <c r="F101" s="32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</row>
    <row r="102" spans="1:115" x14ac:dyDescent="0.25">
      <c r="A102" s="19"/>
      <c r="B102" s="40"/>
      <c r="C102" s="20"/>
      <c r="D102" s="35"/>
      <c r="E102" s="35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</row>
    <row r="103" spans="1:115" ht="15" customHeight="1" x14ac:dyDescent="0.25">
      <c r="A103" s="19"/>
      <c r="B103" s="40"/>
      <c r="C103" s="20"/>
      <c r="D103" s="35"/>
      <c r="E103" s="35"/>
      <c r="F103" s="35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</row>
    <row r="104" spans="1:115" ht="24.75" customHeight="1" x14ac:dyDescent="0.25">
      <c r="A104" s="82" t="s">
        <v>49</v>
      </c>
      <c r="B104" s="41"/>
      <c r="C104" s="20"/>
      <c r="D104" s="5"/>
      <c r="E104" s="32"/>
      <c r="F104" s="32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</row>
    <row r="105" spans="1:115" x14ac:dyDescent="0.25">
      <c r="A105" s="19"/>
      <c r="B105" s="40"/>
      <c r="C105" s="20"/>
      <c r="D105" s="35"/>
      <c r="E105" s="35"/>
      <c r="F105" s="35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</row>
    <row r="106" spans="1:115" x14ac:dyDescent="0.25">
      <c r="A106" s="19"/>
      <c r="B106" s="40"/>
      <c r="C106" s="20"/>
      <c r="D106" s="35"/>
      <c r="E106" s="35"/>
      <c r="F106" s="35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</row>
    <row r="107" spans="1:115" ht="36" x14ac:dyDescent="0.25">
      <c r="A107" s="1" t="s">
        <v>50</v>
      </c>
      <c r="B107" s="40" t="s">
        <v>51</v>
      </c>
      <c r="C107" s="2"/>
      <c r="D107" s="35"/>
      <c r="E107" s="35"/>
      <c r="F107" s="35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</row>
    <row r="108" spans="1:115" ht="25.5" customHeight="1" x14ac:dyDescent="0.25">
      <c r="A108" s="34"/>
      <c r="B108" s="40"/>
      <c r="C108" s="2"/>
      <c r="D108" s="32"/>
      <c r="E108" s="35"/>
      <c r="F108" s="35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</row>
    <row r="109" spans="1:115" ht="32.450000000000003" customHeight="1" x14ac:dyDescent="0.25">
      <c r="A109" s="1" t="s">
        <v>35</v>
      </c>
      <c r="B109" s="40" t="s">
        <v>36</v>
      </c>
      <c r="C109" s="2"/>
      <c r="D109" s="35"/>
      <c r="E109" s="32"/>
      <c r="F109" s="32"/>
    </row>
    <row r="110" spans="1:115" ht="25.5" x14ac:dyDescent="0.25">
      <c r="A110" s="34" t="s">
        <v>350</v>
      </c>
      <c r="B110" s="83" t="s">
        <v>37</v>
      </c>
      <c r="C110" s="2">
        <v>17000</v>
      </c>
      <c r="D110" s="6" t="s">
        <v>8</v>
      </c>
      <c r="E110" s="35" t="s">
        <v>11</v>
      </c>
      <c r="F110" s="32" t="s">
        <v>11</v>
      </c>
    </row>
    <row r="111" spans="1:115" ht="26.25" customHeight="1" x14ac:dyDescent="0.25">
      <c r="A111" s="34"/>
      <c r="B111" s="40"/>
      <c r="C111" s="2"/>
      <c r="D111" s="35"/>
      <c r="E111" s="32"/>
      <c r="F111" s="32"/>
    </row>
    <row r="112" spans="1:115" ht="26.25" customHeight="1" x14ac:dyDescent="0.25">
      <c r="A112" s="34"/>
      <c r="B112" s="40"/>
      <c r="C112" s="2"/>
      <c r="D112" s="35"/>
      <c r="E112" s="32"/>
      <c r="F112" s="32"/>
    </row>
    <row r="113" spans="1:214" ht="24" customHeight="1" x14ac:dyDescent="0.25">
      <c r="A113" s="34"/>
      <c r="B113" s="40"/>
      <c r="C113" s="44"/>
      <c r="D113" s="30"/>
      <c r="E113" s="18"/>
      <c r="F113" s="18"/>
    </row>
    <row r="114" spans="1:214" s="11" customFormat="1" ht="25.5" x14ac:dyDescent="0.25">
      <c r="A114" s="1" t="s">
        <v>294</v>
      </c>
      <c r="B114" s="70"/>
      <c r="C114" s="119"/>
      <c r="D114" s="120"/>
      <c r="E114" s="121"/>
      <c r="F114" s="121"/>
    </row>
    <row r="115" spans="1:214" ht="32.25" customHeight="1" x14ac:dyDescent="0.25">
      <c r="A115" s="34" t="s">
        <v>38</v>
      </c>
      <c r="B115" s="83" t="s">
        <v>186</v>
      </c>
      <c r="C115" s="2">
        <v>500</v>
      </c>
      <c r="D115" s="14" t="s">
        <v>8</v>
      </c>
      <c r="E115" s="35" t="s">
        <v>11</v>
      </c>
      <c r="F115" s="32" t="s">
        <v>11</v>
      </c>
    </row>
    <row r="116" spans="1:214" ht="54" customHeight="1" x14ac:dyDescent="0.25">
      <c r="A116" s="34" t="s">
        <v>338</v>
      </c>
      <c r="B116" s="40" t="s">
        <v>184</v>
      </c>
      <c r="C116" s="2">
        <v>2600</v>
      </c>
      <c r="D116" s="14" t="s">
        <v>8</v>
      </c>
      <c r="E116" s="35" t="s">
        <v>11</v>
      </c>
      <c r="F116" s="32" t="s">
        <v>11</v>
      </c>
    </row>
    <row r="117" spans="1:214" ht="48" x14ac:dyDescent="0.25">
      <c r="A117" s="34" t="s">
        <v>337</v>
      </c>
      <c r="B117" s="40" t="s">
        <v>336</v>
      </c>
      <c r="C117" s="2">
        <v>2500</v>
      </c>
      <c r="D117" s="6" t="s">
        <v>8</v>
      </c>
      <c r="E117" s="35" t="s">
        <v>11</v>
      </c>
      <c r="F117" s="32" t="s">
        <v>11</v>
      </c>
    </row>
    <row r="118" spans="1:214" ht="21.75" customHeight="1" x14ac:dyDescent="0.25">
      <c r="A118" s="34"/>
      <c r="B118" s="40"/>
      <c r="C118" s="2"/>
      <c r="D118" s="35"/>
      <c r="E118" s="32"/>
      <c r="F118" s="32"/>
    </row>
    <row r="119" spans="1:214" ht="31.5" customHeight="1" x14ac:dyDescent="0.25">
      <c r="A119" s="1" t="s">
        <v>52</v>
      </c>
      <c r="B119" s="40"/>
      <c r="C119" s="2"/>
      <c r="D119" s="16"/>
      <c r="E119" s="37"/>
      <c r="F119" s="32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</row>
    <row r="120" spans="1:214" x14ac:dyDescent="0.25">
      <c r="A120" s="34"/>
      <c r="B120" s="40"/>
      <c r="C120" s="2"/>
      <c r="D120" s="32"/>
      <c r="E120" s="35"/>
      <c r="F120" s="35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</row>
    <row r="121" spans="1:214" ht="31.5" customHeight="1" x14ac:dyDescent="0.25">
      <c r="A121" s="1" t="s">
        <v>276</v>
      </c>
      <c r="B121" s="40"/>
      <c r="C121" s="2"/>
      <c r="D121" s="16"/>
      <c r="E121" s="37"/>
      <c r="F121" s="32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</row>
    <row r="122" spans="1:214" ht="27.75" customHeight="1" x14ac:dyDescent="0.25">
      <c r="A122" s="34"/>
      <c r="B122" s="40"/>
      <c r="C122" s="2"/>
      <c r="D122" s="32"/>
      <c r="E122" s="35"/>
      <c r="F122" s="35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</row>
    <row r="123" spans="1:214" ht="29.25" customHeight="1" x14ac:dyDescent="0.25">
      <c r="A123" s="1" t="s">
        <v>53</v>
      </c>
      <c r="B123" s="40"/>
      <c r="C123" s="2"/>
      <c r="D123" s="35"/>
      <c r="E123" s="32"/>
      <c r="F123" s="32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</row>
    <row r="124" spans="1:214" x14ac:dyDescent="0.25">
      <c r="A124" s="34"/>
      <c r="B124" s="40"/>
      <c r="C124" s="2"/>
      <c r="D124" s="16"/>
      <c r="E124" s="32"/>
      <c r="F124" s="3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</row>
    <row r="125" spans="1:214" x14ac:dyDescent="0.25">
      <c r="A125" s="34"/>
      <c r="B125" s="40"/>
      <c r="C125" s="2"/>
      <c r="D125" s="35"/>
      <c r="E125" s="32"/>
      <c r="F125" s="32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</row>
    <row r="126" spans="1:214" s="33" customFormat="1" ht="48" x14ac:dyDescent="0.25">
      <c r="A126" s="1" t="s">
        <v>54</v>
      </c>
      <c r="B126" s="40" t="s">
        <v>55</v>
      </c>
      <c r="C126" s="37"/>
      <c r="D126" s="35"/>
      <c r="E126" s="32"/>
      <c r="F126" s="32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</row>
    <row r="127" spans="1:214" s="33" customFormat="1" ht="25.5" x14ac:dyDescent="0.25">
      <c r="A127" s="34" t="s">
        <v>56</v>
      </c>
      <c r="B127" s="40" t="s">
        <v>57</v>
      </c>
      <c r="C127" s="37">
        <v>10700</v>
      </c>
      <c r="D127" s="35" t="s">
        <v>8</v>
      </c>
      <c r="E127" s="35" t="s">
        <v>23</v>
      </c>
      <c r="F127" s="35" t="s">
        <v>23</v>
      </c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</row>
    <row r="128" spans="1:214" s="33" customFormat="1" ht="31.5" customHeight="1" x14ac:dyDescent="0.25">
      <c r="A128" s="34" t="s">
        <v>292</v>
      </c>
      <c r="B128" s="40" t="s">
        <v>58</v>
      </c>
      <c r="C128" s="2">
        <f>13350+5350</f>
        <v>18700</v>
      </c>
      <c r="D128" s="35" t="s">
        <v>8</v>
      </c>
      <c r="E128" s="35" t="s">
        <v>23</v>
      </c>
      <c r="F128" s="35" t="s">
        <v>23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</row>
    <row r="129" spans="1:214" s="33" customFormat="1" ht="36" x14ac:dyDescent="0.25">
      <c r="A129" s="1" t="s">
        <v>59</v>
      </c>
      <c r="B129" s="40" t="s">
        <v>60</v>
      </c>
      <c r="C129" s="37"/>
      <c r="D129" s="35"/>
      <c r="E129" s="32"/>
      <c r="F129" s="32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</row>
    <row r="130" spans="1:214" ht="29.25" customHeight="1" x14ac:dyDescent="0.25">
      <c r="A130" s="19" t="s">
        <v>172</v>
      </c>
      <c r="B130" s="40"/>
      <c r="C130" s="20"/>
      <c r="D130" s="5"/>
      <c r="E130" s="23"/>
      <c r="F130" s="5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</row>
    <row r="131" spans="1:214" s="89" customFormat="1" x14ac:dyDescent="0.25">
      <c r="A131" s="84" t="s">
        <v>61</v>
      </c>
      <c r="B131" s="42"/>
      <c r="C131" s="85"/>
      <c r="D131" s="21"/>
      <c r="E131" s="86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</row>
    <row r="132" spans="1:214" s="89" customFormat="1" ht="35.25" customHeight="1" x14ac:dyDescent="0.25">
      <c r="A132" s="122" t="s">
        <v>62</v>
      </c>
      <c r="B132" s="42" t="s">
        <v>63</v>
      </c>
      <c r="C132" s="85"/>
      <c r="D132" s="21"/>
      <c r="E132" s="86"/>
      <c r="F132" s="21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</row>
    <row r="133" spans="1:214" s="33" customFormat="1" ht="96" x14ac:dyDescent="0.25">
      <c r="A133" s="1" t="s">
        <v>64</v>
      </c>
      <c r="B133" s="40" t="s">
        <v>65</v>
      </c>
      <c r="C133" s="2"/>
      <c r="D133" s="35"/>
      <c r="E133" s="32"/>
      <c r="F133" s="3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</row>
    <row r="134" spans="1:214" s="124" customFormat="1" x14ac:dyDescent="0.25">
      <c r="A134" s="34" t="s">
        <v>373</v>
      </c>
      <c r="B134" s="40" t="s">
        <v>66</v>
      </c>
      <c r="C134" s="38">
        <v>770</v>
      </c>
      <c r="D134" s="35" t="s">
        <v>8</v>
      </c>
      <c r="E134" s="32" t="s">
        <v>23</v>
      </c>
      <c r="F134" s="32" t="s">
        <v>23</v>
      </c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3"/>
      <c r="FK134" s="123"/>
      <c r="FL134" s="123"/>
      <c r="FM134" s="123"/>
      <c r="FN134" s="123"/>
      <c r="FO134" s="123"/>
      <c r="FP134" s="123"/>
      <c r="FQ134" s="123"/>
      <c r="FR134" s="123"/>
      <c r="FS134" s="123"/>
      <c r="FT134" s="123"/>
      <c r="FU134" s="123"/>
      <c r="FV134" s="123"/>
      <c r="FW134" s="123"/>
      <c r="FX134" s="123"/>
      <c r="FY134" s="123"/>
      <c r="FZ134" s="123"/>
      <c r="GA134" s="123"/>
      <c r="GB134" s="123"/>
      <c r="GC134" s="123"/>
      <c r="GD134" s="123"/>
      <c r="GE134" s="123"/>
      <c r="GF134" s="123"/>
      <c r="GG134" s="123"/>
      <c r="GH134" s="123"/>
      <c r="GI134" s="123"/>
      <c r="GJ134" s="123"/>
      <c r="GK134" s="123"/>
      <c r="GL134" s="123"/>
      <c r="GM134" s="123"/>
      <c r="GN134" s="123"/>
      <c r="GO134" s="123"/>
      <c r="GP134" s="123"/>
      <c r="GQ134" s="123"/>
      <c r="GR134" s="123"/>
      <c r="GS134" s="123"/>
      <c r="GT134" s="123"/>
      <c r="GU134" s="123"/>
      <c r="GV134" s="123"/>
      <c r="GW134" s="123"/>
      <c r="GX134" s="123"/>
      <c r="GY134" s="123"/>
      <c r="GZ134" s="123"/>
      <c r="HA134" s="123"/>
      <c r="HB134" s="123"/>
      <c r="HC134" s="123"/>
      <c r="HD134" s="123"/>
      <c r="HE134" s="123"/>
      <c r="HF134" s="123"/>
    </row>
    <row r="135" spans="1:214" s="33" customFormat="1" ht="25.5" customHeight="1" x14ac:dyDescent="0.25">
      <c r="A135" s="12" t="s">
        <v>69</v>
      </c>
      <c r="B135" s="40" t="s">
        <v>70</v>
      </c>
      <c r="C135" s="38">
        <v>11300</v>
      </c>
      <c r="D135" s="32" t="s">
        <v>8</v>
      </c>
      <c r="E135" s="32" t="s">
        <v>42</v>
      </c>
      <c r="F135" s="32" t="s">
        <v>23</v>
      </c>
    </row>
    <row r="136" spans="1:214" s="33" customFormat="1" ht="31.5" customHeight="1" x14ac:dyDescent="0.25">
      <c r="A136" s="12" t="s">
        <v>372</v>
      </c>
      <c r="B136" s="40" t="s">
        <v>165</v>
      </c>
      <c r="C136" s="38">
        <v>1500</v>
      </c>
      <c r="D136" s="32" t="s">
        <v>8</v>
      </c>
      <c r="E136" s="32" t="s">
        <v>9</v>
      </c>
      <c r="F136" s="32" t="s">
        <v>9</v>
      </c>
    </row>
    <row r="137" spans="1:214" s="33" customFormat="1" ht="32.25" customHeight="1" x14ac:dyDescent="0.25">
      <c r="A137" s="34" t="s">
        <v>67</v>
      </c>
      <c r="B137" s="40" t="s">
        <v>68</v>
      </c>
      <c r="C137" s="125">
        <v>26600</v>
      </c>
      <c r="D137" s="35" t="s">
        <v>8</v>
      </c>
      <c r="E137" s="32" t="s">
        <v>42</v>
      </c>
      <c r="F137" s="32" t="s">
        <v>23</v>
      </c>
    </row>
    <row r="138" spans="1:214" ht="28.5" customHeight="1" x14ac:dyDescent="0.25">
      <c r="A138" s="1" t="s">
        <v>339</v>
      </c>
      <c r="B138" s="40"/>
      <c r="C138" s="2"/>
      <c r="D138" s="35"/>
      <c r="E138" s="32"/>
      <c r="F138" s="32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</row>
    <row r="139" spans="1:214" ht="40.5" customHeight="1" x14ac:dyDescent="0.25">
      <c r="A139" s="19" t="s">
        <v>341</v>
      </c>
      <c r="B139" s="41" t="s">
        <v>340</v>
      </c>
      <c r="C139" s="20">
        <v>1700</v>
      </c>
      <c r="D139" s="5" t="s">
        <v>8</v>
      </c>
      <c r="E139" s="32" t="s">
        <v>11</v>
      </c>
      <c r="F139" s="32" t="s">
        <v>11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</row>
    <row r="140" spans="1:214" ht="40.5" customHeight="1" x14ac:dyDescent="0.25">
      <c r="A140" s="19"/>
      <c r="B140" s="41"/>
      <c r="C140" s="20"/>
      <c r="D140" s="5"/>
      <c r="E140" s="32"/>
      <c r="F140" s="32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</row>
    <row r="141" spans="1:214" ht="24.75" customHeight="1" x14ac:dyDescent="0.25">
      <c r="A141" s="82" t="s">
        <v>212</v>
      </c>
      <c r="B141" s="90"/>
      <c r="C141" s="20"/>
      <c r="D141" s="5"/>
      <c r="E141" s="32"/>
      <c r="F141" s="32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</row>
    <row r="142" spans="1:214" x14ac:dyDescent="0.25">
      <c r="A142" s="14" t="s">
        <v>324</v>
      </c>
      <c r="B142" s="40" t="s">
        <v>71</v>
      </c>
      <c r="C142" s="37">
        <v>10000</v>
      </c>
      <c r="D142" s="35" t="s">
        <v>8</v>
      </c>
      <c r="E142" s="32" t="s">
        <v>41</v>
      </c>
      <c r="F142" s="32" t="s">
        <v>42</v>
      </c>
    </row>
    <row r="143" spans="1:214" x14ac:dyDescent="0.25">
      <c r="A143" s="14"/>
      <c r="B143" s="40"/>
      <c r="C143" s="37"/>
      <c r="D143" s="35"/>
      <c r="E143" s="14"/>
      <c r="F143" s="14"/>
    </row>
    <row r="144" spans="1:214" x14ac:dyDescent="0.25">
      <c r="A144" s="34"/>
      <c r="B144" s="40"/>
      <c r="C144" s="37"/>
      <c r="D144" s="35"/>
      <c r="E144" s="32"/>
      <c r="F144" s="32"/>
    </row>
    <row r="145" spans="1:116" ht="28.5" customHeight="1" x14ac:dyDescent="0.25">
      <c r="A145" s="1" t="s">
        <v>72</v>
      </c>
      <c r="B145" s="40"/>
      <c r="C145" s="2"/>
      <c r="D145" s="35"/>
      <c r="E145" s="32"/>
      <c r="F145" s="32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</row>
    <row r="146" spans="1:116" ht="52.5" customHeight="1" x14ac:dyDescent="0.25">
      <c r="A146" s="34" t="s">
        <v>73</v>
      </c>
      <c r="B146" s="40"/>
      <c r="C146" s="2"/>
      <c r="D146" s="35"/>
      <c r="E146" s="35"/>
      <c r="F146" s="35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</row>
    <row r="147" spans="1:116" ht="28.5" customHeight="1" x14ac:dyDescent="0.25">
      <c r="A147" s="1" t="s">
        <v>206</v>
      </c>
      <c r="B147" s="40"/>
      <c r="C147" s="2"/>
      <c r="D147" s="35"/>
      <c r="E147" s="32"/>
      <c r="F147" s="32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</row>
    <row r="148" spans="1:116" ht="38.25" x14ac:dyDescent="0.25">
      <c r="A148" s="19" t="s">
        <v>208</v>
      </c>
      <c r="B148" s="91" t="s">
        <v>207</v>
      </c>
      <c r="C148" s="20">
        <v>51120</v>
      </c>
      <c r="D148" s="35" t="s">
        <v>8</v>
      </c>
      <c r="E148" s="32" t="s">
        <v>97</v>
      </c>
      <c r="F148" s="32" t="s">
        <v>97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</row>
    <row r="149" spans="1:116" ht="24" x14ac:dyDescent="0.25">
      <c r="A149" s="1" t="s">
        <v>277</v>
      </c>
      <c r="B149" s="72" t="s">
        <v>74</v>
      </c>
      <c r="C149" s="2"/>
      <c r="D149" s="35"/>
      <c r="E149" s="32"/>
      <c r="F149" s="32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</row>
    <row r="150" spans="1:116" ht="27.75" customHeight="1" x14ac:dyDescent="0.25">
      <c r="A150" s="34"/>
      <c r="B150" s="40"/>
      <c r="C150" s="2"/>
      <c r="D150" s="35"/>
      <c r="E150" s="32"/>
      <c r="F150" s="32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</row>
    <row r="151" spans="1:116" ht="48" customHeight="1" x14ac:dyDescent="0.25">
      <c r="A151" s="1" t="s">
        <v>278</v>
      </c>
      <c r="B151" s="42"/>
      <c r="C151" s="2"/>
      <c r="D151" s="13"/>
      <c r="E151" s="61"/>
      <c r="F151" s="6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</row>
    <row r="152" spans="1:116" ht="33" customHeight="1" x14ac:dyDescent="0.25">
      <c r="A152" s="34"/>
      <c r="B152" s="42"/>
      <c r="C152" s="2"/>
      <c r="D152" s="35"/>
      <c r="E152" s="32"/>
      <c r="F152" s="32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</row>
    <row r="153" spans="1:116" ht="36" x14ac:dyDescent="0.25">
      <c r="A153" s="1" t="s">
        <v>75</v>
      </c>
      <c r="B153" s="40" t="s">
        <v>76</v>
      </c>
      <c r="C153" s="2"/>
      <c r="D153" s="35"/>
      <c r="E153" s="32"/>
      <c r="F153" s="32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</row>
    <row r="154" spans="1:116" ht="33.75" customHeight="1" x14ac:dyDescent="0.25">
      <c r="A154" s="34"/>
      <c r="B154" s="40"/>
      <c r="C154" s="2"/>
      <c r="D154" s="35"/>
      <c r="E154" s="32"/>
      <c r="F154" s="32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</row>
    <row r="155" spans="1:116" s="10" customFormat="1" ht="38.25" x14ac:dyDescent="0.25">
      <c r="A155" s="1" t="s">
        <v>296</v>
      </c>
      <c r="B155" s="40"/>
      <c r="C155" s="2"/>
      <c r="D155" s="13"/>
      <c r="E155" s="61"/>
      <c r="F155" s="61"/>
    </row>
    <row r="156" spans="1:116" s="33" customFormat="1" ht="27.75" customHeight="1" x14ac:dyDescent="0.25">
      <c r="A156" s="34" t="s">
        <v>77</v>
      </c>
      <c r="B156" s="40"/>
      <c r="C156" s="2">
        <v>6000</v>
      </c>
      <c r="D156" s="35" t="s">
        <v>8</v>
      </c>
      <c r="E156" s="35" t="s">
        <v>11</v>
      </c>
      <c r="F156" s="35" t="s">
        <v>23</v>
      </c>
    </row>
    <row r="157" spans="1:116" s="33" customFormat="1" ht="20.25" customHeight="1" x14ac:dyDescent="0.25">
      <c r="A157" s="1" t="s">
        <v>78</v>
      </c>
      <c r="B157" s="70"/>
      <c r="C157" s="2"/>
      <c r="D157" s="35"/>
      <c r="E157" s="32"/>
      <c r="F157" s="32"/>
    </row>
    <row r="158" spans="1:116" s="33" customFormat="1" ht="19.5" customHeight="1" x14ac:dyDescent="0.25">
      <c r="A158" s="14"/>
      <c r="B158" s="40"/>
      <c r="C158" s="2"/>
      <c r="D158" s="35"/>
      <c r="E158" s="76"/>
      <c r="F158" s="76"/>
    </row>
    <row r="159" spans="1:116" s="33" customFormat="1" ht="19.5" customHeight="1" x14ac:dyDescent="0.25">
      <c r="A159" s="14"/>
      <c r="B159" s="40"/>
      <c r="C159" s="2"/>
      <c r="D159" s="35"/>
      <c r="E159" s="76"/>
      <c r="F159" s="76"/>
    </row>
    <row r="160" spans="1:116" s="33" customFormat="1" ht="20.25" customHeight="1" x14ac:dyDescent="0.25">
      <c r="A160" s="1" t="s">
        <v>272</v>
      </c>
      <c r="B160" s="70"/>
      <c r="C160" s="2"/>
      <c r="D160" s="35"/>
      <c r="E160" s="32"/>
      <c r="F160" s="32"/>
    </row>
    <row r="161" spans="1:214" s="33" customFormat="1" ht="18.75" customHeight="1" x14ac:dyDescent="0.25">
      <c r="A161" s="14"/>
      <c r="B161" s="40"/>
      <c r="C161" s="2"/>
      <c r="D161" s="35"/>
      <c r="E161" s="76"/>
      <c r="F161" s="76"/>
    </row>
    <row r="162" spans="1:214" s="11" customFormat="1" x14ac:dyDescent="0.25">
      <c r="A162" s="1" t="s">
        <v>189</v>
      </c>
      <c r="B162" s="79"/>
      <c r="C162" s="2"/>
      <c r="D162" s="13"/>
      <c r="E162" s="61"/>
      <c r="F162" s="61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</row>
    <row r="163" spans="1:214" s="11" customFormat="1" x14ac:dyDescent="0.25">
      <c r="A163" s="75"/>
      <c r="B163" s="91"/>
      <c r="C163" s="2"/>
      <c r="D163" s="35"/>
      <c r="E163" s="32"/>
      <c r="F163" s="32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</row>
    <row r="164" spans="1:214" x14ac:dyDescent="0.25">
      <c r="A164" s="1" t="s">
        <v>265</v>
      </c>
      <c r="B164" s="42"/>
      <c r="C164" s="2"/>
      <c r="D164" s="35"/>
      <c r="E164" s="32"/>
      <c r="F164" s="32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</row>
    <row r="165" spans="1:214" x14ac:dyDescent="0.25">
      <c r="A165" s="31"/>
      <c r="B165" s="42"/>
      <c r="C165" s="44"/>
      <c r="D165" s="14"/>
      <c r="E165" s="18"/>
      <c r="F165" s="126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</row>
    <row r="166" spans="1:214" x14ac:dyDescent="0.25">
      <c r="A166" s="1" t="s">
        <v>168</v>
      </c>
      <c r="B166" s="92"/>
      <c r="C166" s="2"/>
      <c r="D166" s="35"/>
      <c r="E166" s="32"/>
      <c r="F166" s="32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</row>
    <row r="167" spans="1:214" x14ac:dyDescent="0.25">
      <c r="A167" s="93"/>
      <c r="B167" s="45"/>
      <c r="C167" s="2"/>
      <c r="D167" s="29"/>
      <c r="E167" s="32"/>
      <c r="F167" s="32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</row>
    <row r="168" spans="1:214" x14ac:dyDescent="0.25">
      <c r="A168" s="1" t="s">
        <v>264</v>
      </c>
      <c r="B168" s="92"/>
      <c r="C168" s="2"/>
      <c r="D168" s="35"/>
      <c r="E168" s="32"/>
      <c r="F168" s="32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</row>
    <row r="169" spans="1:214" x14ac:dyDescent="0.25">
      <c r="A169" s="93"/>
      <c r="B169" s="45"/>
      <c r="C169" s="2"/>
      <c r="D169" s="29"/>
      <c r="E169" s="32"/>
      <c r="F169" s="32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</row>
    <row r="170" spans="1:214" ht="36" x14ac:dyDescent="0.25">
      <c r="A170" s="82" t="s">
        <v>270</v>
      </c>
      <c r="B170" s="41" t="s">
        <v>102</v>
      </c>
      <c r="C170" s="20"/>
      <c r="D170" s="35"/>
      <c r="E170" s="32"/>
      <c r="F170" s="32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</row>
    <row r="171" spans="1:214" ht="51.75" customHeight="1" x14ac:dyDescent="0.25">
      <c r="A171" s="19" t="s">
        <v>355</v>
      </c>
      <c r="B171" s="41"/>
      <c r="C171" s="20">
        <f>630*5</f>
        <v>3150</v>
      </c>
      <c r="D171" s="5" t="s">
        <v>8</v>
      </c>
      <c r="E171" s="39" t="s">
        <v>11</v>
      </c>
      <c r="F171" s="3" t="s">
        <v>11</v>
      </c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</row>
    <row r="172" spans="1:214" ht="21" customHeight="1" x14ac:dyDescent="0.25">
      <c r="A172" s="19"/>
      <c r="B172" s="40"/>
      <c r="C172" s="20"/>
      <c r="D172" s="5"/>
      <c r="E172" s="23"/>
      <c r="F172" s="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</row>
    <row r="173" spans="1:214" ht="18" customHeight="1" x14ac:dyDescent="0.25">
      <c r="A173" s="1" t="s">
        <v>365</v>
      </c>
      <c r="B173" s="70"/>
      <c r="C173" s="2"/>
      <c r="D173" s="13"/>
      <c r="E173" s="61"/>
      <c r="F173" s="61"/>
    </row>
    <row r="174" spans="1:214" s="33" customFormat="1" ht="60" x14ac:dyDescent="0.25">
      <c r="A174" s="34" t="s">
        <v>279</v>
      </c>
      <c r="B174" s="40" t="s">
        <v>80</v>
      </c>
      <c r="C174" s="2">
        <v>15000</v>
      </c>
      <c r="D174" s="35" t="s">
        <v>8</v>
      </c>
      <c r="E174" s="127" t="s">
        <v>41</v>
      </c>
      <c r="F174" s="76" t="s">
        <v>42</v>
      </c>
    </row>
    <row r="175" spans="1:214" s="89" customFormat="1" ht="48" x14ac:dyDescent="0.25">
      <c r="A175" s="12" t="s">
        <v>81</v>
      </c>
      <c r="B175" s="40" t="s">
        <v>82</v>
      </c>
      <c r="C175" s="159" t="s">
        <v>282</v>
      </c>
      <c r="D175" s="35" t="s">
        <v>8</v>
      </c>
      <c r="E175" s="127" t="s">
        <v>41</v>
      </c>
      <c r="F175" s="76" t="s">
        <v>42</v>
      </c>
    </row>
    <row r="176" spans="1:214" s="33" customFormat="1" ht="24" x14ac:dyDescent="0.25">
      <c r="A176" s="19" t="s">
        <v>280</v>
      </c>
      <c r="B176" s="41" t="s">
        <v>90</v>
      </c>
      <c r="C176" s="158">
        <v>1320</v>
      </c>
      <c r="D176" s="5" t="s">
        <v>8</v>
      </c>
      <c r="E176" s="3" t="s">
        <v>42</v>
      </c>
      <c r="F176" s="3" t="s">
        <v>23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</row>
    <row r="177" spans="1:214" s="33" customFormat="1" ht="36" x14ac:dyDescent="0.25">
      <c r="A177" s="12" t="s">
        <v>83</v>
      </c>
      <c r="B177" s="40" t="s">
        <v>84</v>
      </c>
      <c r="C177" s="113" t="s">
        <v>281</v>
      </c>
      <c r="D177" s="35" t="s">
        <v>8</v>
      </c>
      <c r="E177" s="127" t="s">
        <v>41</v>
      </c>
      <c r="F177" s="76" t="s">
        <v>42</v>
      </c>
    </row>
    <row r="178" spans="1:214" s="33" customFormat="1" ht="48" x14ac:dyDescent="0.25">
      <c r="A178" s="34" t="s">
        <v>285</v>
      </c>
      <c r="B178" s="40" t="s">
        <v>286</v>
      </c>
      <c r="C178" s="113" t="s">
        <v>288</v>
      </c>
      <c r="D178" s="21" t="s">
        <v>8</v>
      </c>
      <c r="E178" s="32" t="s">
        <v>23</v>
      </c>
      <c r="F178" s="32" t="s">
        <v>287</v>
      </c>
    </row>
    <row r="179" spans="1:214" s="33" customFormat="1" ht="36" x14ac:dyDescent="0.25">
      <c r="A179" s="128" t="s">
        <v>284</v>
      </c>
      <c r="B179" s="41" t="s">
        <v>85</v>
      </c>
      <c r="C179" s="158">
        <v>95000</v>
      </c>
      <c r="D179" s="21" t="s">
        <v>8</v>
      </c>
      <c r="E179" s="32" t="s">
        <v>23</v>
      </c>
      <c r="F179" s="32" t="s">
        <v>23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</row>
    <row r="180" spans="1:214" s="33" customFormat="1" ht="51" x14ac:dyDescent="0.25">
      <c r="A180" s="128" t="s">
        <v>91</v>
      </c>
      <c r="B180" s="41" t="s">
        <v>297</v>
      </c>
      <c r="C180" s="158" t="s">
        <v>290</v>
      </c>
      <c r="D180" s="21" t="s">
        <v>8</v>
      </c>
      <c r="E180" s="32" t="s">
        <v>23</v>
      </c>
      <c r="F180" s="32" t="s">
        <v>23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</row>
    <row r="181" spans="1:214" s="89" customFormat="1" ht="62.25" customHeight="1" x14ac:dyDescent="0.25">
      <c r="A181" s="34" t="s">
        <v>289</v>
      </c>
      <c r="B181" s="40" t="s">
        <v>92</v>
      </c>
      <c r="C181" s="159" t="s">
        <v>283</v>
      </c>
      <c r="D181" s="35" t="s">
        <v>8</v>
      </c>
      <c r="E181" s="127" t="s">
        <v>23</v>
      </c>
      <c r="F181" s="76" t="s">
        <v>23</v>
      </c>
    </row>
    <row r="182" spans="1:214" s="33" customFormat="1" ht="57.75" customHeight="1" x14ac:dyDescent="0.25">
      <c r="A182" s="34" t="s">
        <v>293</v>
      </c>
      <c r="B182" s="40" t="s">
        <v>79</v>
      </c>
      <c r="C182" s="37">
        <v>3461</v>
      </c>
      <c r="D182" s="21" t="s">
        <v>8</v>
      </c>
      <c r="E182" s="35" t="s">
        <v>11</v>
      </c>
      <c r="F182" s="22" t="s">
        <v>11</v>
      </c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</row>
    <row r="183" spans="1:214" s="89" customFormat="1" ht="48.75" thickBot="1" x14ac:dyDescent="0.3">
      <c r="A183" s="94" t="s">
        <v>86</v>
      </c>
      <c r="B183" s="95" t="s">
        <v>87</v>
      </c>
      <c r="C183" s="50">
        <v>7728</v>
      </c>
      <c r="D183" s="51" t="s">
        <v>8</v>
      </c>
      <c r="E183" s="32" t="s">
        <v>23</v>
      </c>
      <c r="F183" s="32" t="s">
        <v>23</v>
      </c>
    </row>
    <row r="184" spans="1:214" s="33" customFormat="1" ht="48.75" customHeight="1" x14ac:dyDescent="0.25">
      <c r="A184" s="96" t="s">
        <v>88</v>
      </c>
      <c r="B184" s="97" t="s">
        <v>89</v>
      </c>
      <c r="C184" s="47">
        <v>28512</v>
      </c>
      <c r="D184" s="48" t="s">
        <v>8</v>
      </c>
      <c r="E184" s="49" t="s">
        <v>23</v>
      </c>
      <c r="F184" s="49" t="s">
        <v>23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</row>
    <row r="185" spans="1:214" x14ac:dyDescent="0.25">
      <c r="A185" s="1" t="s">
        <v>93</v>
      </c>
      <c r="B185" s="70"/>
      <c r="C185" s="2"/>
      <c r="D185" s="52"/>
      <c r="E185" s="61"/>
      <c r="F185" s="61"/>
    </row>
    <row r="186" spans="1:214" s="33" customFormat="1" ht="60" x14ac:dyDescent="0.25">
      <c r="A186" s="34" t="s">
        <v>94</v>
      </c>
      <c r="B186" s="40" t="s">
        <v>95</v>
      </c>
      <c r="C186" s="37">
        <v>1100</v>
      </c>
      <c r="D186" s="21" t="s">
        <v>8</v>
      </c>
      <c r="E186" s="32" t="s">
        <v>23</v>
      </c>
      <c r="F186" s="32" t="s">
        <v>11</v>
      </c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</row>
    <row r="187" spans="1:214" x14ac:dyDescent="0.25">
      <c r="A187" s="34"/>
      <c r="B187" s="40"/>
      <c r="C187" s="2"/>
      <c r="D187" s="5"/>
      <c r="E187" s="3"/>
      <c r="F187" s="32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</row>
    <row r="188" spans="1:214" s="33" customFormat="1" ht="30" customHeight="1" x14ac:dyDescent="0.25">
      <c r="A188" s="61" t="s">
        <v>268</v>
      </c>
      <c r="B188" s="70"/>
      <c r="C188" s="71"/>
      <c r="D188" s="13"/>
      <c r="E188" s="61"/>
      <c r="F188" s="61"/>
    </row>
    <row r="189" spans="1:214" s="11" customFormat="1" x14ac:dyDescent="0.25">
      <c r="A189" s="1" t="s">
        <v>98</v>
      </c>
      <c r="B189" s="98"/>
      <c r="C189" s="2"/>
      <c r="D189" s="13"/>
      <c r="E189" s="61"/>
      <c r="F189" s="61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</row>
    <row r="190" spans="1:214" ht="21" customHeight="1" x14ac:dyDescent="0.25">
      <c r="A190" s="14"/>
      <c r="B190" s="40"/>
      <c r="C190" s="37"/>
      <c r="D190" s="35"/>
      <c r="E190" s="32"/>
      <c r="F190" s="32"/>
    </row>
    <row r="191" spans="1:214" x14ac:dyDescent="0.25">
      <c r="A191" s="14"/>
      <c r="B191" s="42"/>
      <c r="C191" s="37"/>
      <c r="D191" s="35"/>
      <c r="E191" s="32"/>
      <c r="F191" s="32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</row>
    <row r="192" spans="1:214" s="11" customFormat="1" x14ac:dyDescent="0.25">
      <c r="A192" s="1" t="s">
        <v>143</v>
      </c>
      <c r="B192" s="79"/>
      <c r="C192" s="2"/>
      <c r="D192" s="13"/>
      <c r="E192" s="61"/>
      <c r="F192" s="61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</row>
    <row r="193" spans="1:214" s="11" customFormat="1" x14ac:dyDescent="0.25">
      <c r="A193" s="75"/>
      <c r="B193" s="42"/>
      <c r="C193" s="2"/>
      <c r="D193" s="35"/>
      <c r="E193" s="32"/>
      <c r="F193" s="32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</row>
    <row r="194" spans="1:214" s="11" customFormat="1" ht="24" x14ac:dyDescent="0.25">
      <c r="A194" s="1" t="s">
        <v>171</v>
      </c>
      <c r="B194" s="79" t="s">
        <v>99</v>
      </c>
      <c r="C194" s="2"/>
      <c r="D194" s="13"/>
      <c r="E194" s="61"/>
      <c r="F194" s="61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</row>
    <row r="195" spans="1:214" x14ac:dyDescent="0.25">
      <c r="A195" s="14"/>
      <c r="B195" s="42"/>
      <c r="C195" s="37"/>
      <c r="D195" s="35"/>
      <c r="E195" s="32"/>
      <c r="F195" s="32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</row>
    <row r="196" spans="1:214" s="11" customFormat="1" ht="30.75" customHeight="1" x14ac:dyDescent="0.25">
      <c r="A196" s="1" t="s">
        <v>100</v>
      </c>
      <c r="B196" s="79"/>
      <c r="C196" s="2"/>
      <c r="D196" s="13"/>
      <c r="E196" s="61"/>
      <c r="F196" s="61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</row>
    <row r="197" spans="1:214" s="11" customFormat="1" ht="21" customHeight="1" x14ac:dyDescent="0.25">
      <c r="A197" s="34"/>
      <c r="B197" s="42"/>
      <c r="C197" s="2"/>
      <c r="D197" s="35"/>
      <c r="E197" s="32"/>
      <c r="F197" s="32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</row>
    <row r="198" spans="1:214" s="11" customFormat="1" ht="32.25" customHeight="1" x14ac:dyDescent="0.25">
      <c r="A198" s="1" t="s">
        <v>101</v>
      </c>
      <c r="B198" s="79"/>
      <c r="C198" s="2"/>
      <c r="D198" s="35"/>
      <c r="E198" s="32"/>
      <c r="F198" s="32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</row>
    <row r="199" spans="1:214" x14ac:dyDescent="0.25">
      <c r="A199" s="34"/>
      <c r="B199" s="22"/>
      <c r="C199" s="69"/>
      <c r="D199" s="5"/>
      <c r="E199" s="3"/>
      <c r="F199" s="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</row>
    <row r="200" spans="1:214" s="10" customFormat="1" x14ac:dyDescent="0.25">
      <c r="A200" s="46" t="s">
        <v>103</v>
      </c>
      <c r="B200" s="70"/>
      <c r="C200" s="2"/>
      <c r="D200" s="13"/>
      <c r="E200" s="61"/>
      <c r="F200" s="61"/>
    </row>
    <row r="201" spans="1:214" s="10" customFormat="1" ht="36" x14ac:dyDescent="0.25">
      <c r="A201" s="34" t="s">
        <v>104</v>
      </c>
      <c r="B201" s="40" t="s">
        <v>105</v>
      </c>
      <c r="C201" s="2">
        <v>80000</v>
      </c>
      <c r="D201" s="16" t="s">
        <v>8</v>
      </c>
      <c r="E201" s="24" t="s">
        <v>11</v>
      </c>
      <c r="F201" s="35" t="s">
        <v>23</v>
      </c>
    </row>
    <row r="202" spans="1:214" s="33" customFormat="1" ht="25.5" x14ac:dyDescent="0.25">
      <c r="A202" s="34" t="s">
        <v>106</v>
      </c>
      <c r="B202" s="40" t="s">
        <v>107</v>
      </c>
      <c r="C202" s="2">
        <v>300000</v>
      </c>
      <c r="D202" s="16" t="s">
        <v>8</v>
      </c>
      <c r="E202" s="24" t="s">
        <v>11</v>
      </c>
      <c r="F202" s="35" t="s">
        <v>23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</row>
    <row r="203" spans="1:214" s="33" customFormat="1" ht="25.5" x14ac:dyDescent="0.25">
      <c r="A203" s="34" t="s">
        <v>108</v>
      </c>
      <c r="B203" s="40" t="s">
        <v>107</v>
      </c>
      <c r="C203" s="2">
        <v>30000</v>
      </c>
      <c r="D203" s="16" t="s">
        <v>8</v>
      </c>
      <c r="E203" s="24" t="s">
        <v>11</v>
      </c>
      <c r="F203" s="35" t="s">
        <v>23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</row>
    <row r="204" spans="1:214" s="33" customFormat="1" ht="42.75" customHeight="1" x14ac:dyDescent="0.25">
      <c r="A204" s="34" t="s">
        <v>210</v>
      </c>
      <c r="B204" s="40" t="s">
        <v>211</v>
      </c>
      <c r="C204" s="2">
        <v>90000</v>
      </c>
      <c r="D204" s="16" t="s">
        <v>8</v>
      </c>
      <c r="E204" s="24" t="s">
        <v>11</v>
      </c>
      <c r="F204" s="35" t="s">
        <v>23</v>
      </c>
    </row>
    <row r="205" spans="1:214" x14ac:dyDescent="0.25">
      <c r="B205" s="108"/>
      <c r="C205" s="130"/>
      <c r="D205" s="26"/>
      <c r="E205" s="26"/>
      <c r="F205" s="26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</row>
    <row r="206" spans="1:214" s="33" customFormat="1" x14ac:dyDescent="0.25">
      <c r="A206" s="129"/>
      <c r="B206" s="105"/>
      <c r="C206" s="106"/>
      <c r="D206" s="26"/>
      <c r="E206" s="26"/>
      <c r="F206" s="2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</row>
    <row r="207" spans="1:214" s="33" customFormat="1" x14ac:dyDescent="0.25">
      <c r="A207" s="129"/>
      <c r="B207" s="105"/>
      <c r="C207" s="106"/>
      <c r="D207" s="26"/>
      <c r="E207" s="26"/>
      <c r="F207" s="2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</row>
    <row r="208" spans="1:214" s="33" customFormat="1" ht="30" customHeight="1" x14ac:dyDescent="0.25">
      <c r="A208" s="99" t="s">
        <v>374</v>
      </c>
      <c r="B208" s="43"/>
      <c r="C208" s="28"/>
      <c r="D208" s="26"/>
      <c r="E208" s="26"/>
      <c r="F208" s="2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</row>
    <row r="209" spans="1:214" ht="25.5" x14ac:dyDescent="0.25">
      <c r="A209" s="1" t="s">
        <v>366</v>
      </c>
      <c r="B209" s="40"/>
      <c r="C209" s="2"/>
      <c r="D209" s="35"/>
      <c r="E209" s="32"/>
      <c r="F209" s="32"/>
    </row>
    <row r="210" spans="1:214" s="33" customFormat="1" ht="36.75" customHeight="1" x14ac:dyDescent="0.25">
      <c r="A210" s="34" t="s">
        <v>118</v>
      </c>
      <c r="B210" s="42" t="s">
        <v>119</v>
      </c>
      <c r="C210" s="37">
        <v>17226</v>
      </c>
      <c r="D210" s="35" t="s">
        <v>111</v>
      </c>
      <c r="E210" s="35" t="s">
        <v>9</v>
      </c>
      <c r="F210" s="35" t="s">
        <v>10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</row>
    <row r="211" spans="1:214" s="33" customFormat="1" ht="23.25" customHeight="1" x14ac:dyDescent="0.25">
      <c r="A211" s="34" t="s">
        <v>205</v>
      </c>
      <c r="B211" s="42" t="s">
        <v>204</v>
      </c>
      <c r="C211" s="37">
        <v>38985.71</v>
      </c>
      <c r="D211" s="35" t="s">
        <v>140</v>
      </c>
      <c r="E211" s="35" t="s">
        <v>96</v>
      </c>
      <c r="F211" s="35" t="s">
        <v>97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</row>
    <row r="212" spans="1:214" ht="27" customHeight="1" x14ac:dyDescent="0.25">
      <c r="A212" s="1" t="s">
        <v>367</v>
      </c>
      <c r="B212" s="40"/>
      <c r="C212" s="2"/>
      <c r="D212" s="35"/>
      <c r="E212" s="32"/>
      <c r="F212" s="32"/>
    </row>
    <row r="213" spans="1:214" s="33" customFormat="1" ht="24" x14ac:dyDescent="0.25">
      <c r="A213" s="34" t="s">
        <v>121</v>
      </c>
      <c r="B213" s="42" t="s">
        <v>122</v>
      </c>
      <c r="C213" s="37">
        <v>2100</v>
      </c>
      <c r="D213" s="35" t="s">
        <v>111</v>
      </c>
      <c r="E213" s="35" t="s">
        <v>10</v>
      </c>
      <c r="F213" s="35" t="s">
        <v>10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</row>
    <row r="214" spans="1:214" s="33" customFormat="1" ht="29.25" customHeight="1" x14ac:dyDescent="0.25">
      <c r="A214" s="34" t="s">
        <v>120</v>
      </c>
      <c r="B214" s="42" t="s">
        <v>113</v>
      </c>
      <c r="C214" s="37">
        <v>2941</v>
      </c>
      <c r="D214" s="35" t="s">
        <v>111</v>
      </c>
      <c r="E214" s="35" t="s">
        <v>10</v>
      </c>
      <c r="F214" s="35" t="s">
        <v>10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</row>
    <row r="215" spans="1:214" s="33" customFormat="1" ht="24" x14ac:dyDescent="0.25">
      <c r="A215" s="34" t="s">
        <v>123</v>
      </c>
      <c r="B215" s="42" t="s">
        <v>124</v>
      </c>
      <c r="C215" s="37">
        <v>588</v>
      </c>
      <c r="D215" s="35" t="s">
        <v>111</v>
      </c>
      <c r="E215" s="35" t="s">
        <v>10</v>
      </c>
      <c r="F215" s="35" t="s">
        <v>10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</row>
    <row r="216" spans="1:214" ht="28.5" customHeight="1" x14ac:dyDescent="0.25">
      <c r="A216" s="1" t="s">
        <v>162</v>
      </c>
      <c r="B216" s="40"/>
      <c r="C216" s="2"/>
      <c r="D216" s="16"/>
      <c r="E216" s="32"/>
      <c r="F216" s="32"/>
    </row>
    <row r="217" spans="1:214" s="33" customFormat="1" ht="24" x14ac:dyDescent="0.25">
      <c r="A217" s="34" t="s">
        <v>125</v>
      </c>
      <c r="B217" s="42" t="s">
        <v>126</v>
      </c>
      <c r="C217" s="37">
        <v>499</v>
      </c>
      <c r="D217" s="35" t="s">
        <v>111</v>
      </c>
      <c r="E217" s="35" t="s">
        <v>10</v>
      </c>
      <c r="F217" s="35" t="s">
        <v>10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</row>
    <row r="218" spans="1:214" ht="27" customHeight="1" x14ac:dyDescent="0.25">
      <c r="A218" s="82" t="s">
        <v>368</v>
      </c>
      <c r="B218" s="41"/>
      <c r="C218" s="20"/>
      <c r="D218" s="5"/>
      <c r="E218" s="3"/>
      <c r="F218" s="3"/>
    </row>
    <row r="219" spans="1:214" ht="36" customHeight="1" x14ac:dyDescent="0.25">
      <c r="A219" s="34" t="s">
        <v>201</v>
      </c>
      <c r="B219" s="40" t="s">
        <v>202</v>
      </c>
      <c r="C219" s="2">
        <v>9663</v>
      </c>
      <c r="D219" s="35" t="s">
        <v>140</v>
      </c>
      <c r="E219" s="32" t="s">
        <v>96</v>
      </c>
      <c r="F219" s="32" t="s">
        <v>97</v>
      </c>
    </row>
    <row r="220" spans="1:214" ht="21.75" customHeight="1" x14ac:dyDescent="0.25">
      <c r="A220" s="34" t="s">
        <v>203</v>
      </c>
      <c r="B220" s="40" t="s">
        <v>202</v>
      </c>
      <c r="C220" s="2">
        <v>4201</v>
      </c>
      <c r="D220" s="35" t="s">
        <v>140</v>
      </c>
      <c r="E220" s="32" t="s">
        <v>96</v>
      </c>
      <c r="F220" s="32" t="s">
        <v>97</v>
      </c>
    </row>
    <row r="221" spans="1:214" ht="27" customHeight="1" x14ac:dyDescent="0.25">
      <c r="A221" s="1" t="s">
        <v>369</v>
      </c>
      <c r="B221" s="40"/>
      <c r="C221" s="2"/>
      <c r="D221" s="35"/>
      <c r="E221" s="32"/>
      <c r="F221" s="32"/>
    </row>
    <row r="222" spans="1:214" s="33" customFormat="1" ht="29.25" customHeight="1" x14ac:dyDescent="0.25">
      <c r="A222" s="19" t="s">
        <v>190</v>
      </c>
      <c r="B222" s="100" t="s">
        <v>183</v>
      </c>
      <c r="C222" s="69">
        <v>415</v>
      </c>
      <c r="D222" s="5" t="s">
        <v>140</v>
      </c>
      <c r="E222" s="5" t="s">
        <v>96</v>
      </c>
      <c r="F222" s="5" t="s">
        <v>96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</row>
    <row r="223" spans="1:214" s="33" customFormat="1" ht="33" customHeight="1" x14ac:dyDescent="0.25">
      <c r="A223" s="19" t="s">
        <v>198</v>
      </c>
      <c r="B223" s="100" t="s">
        <v>183</v>
      </c>
      <c r="C223" s="69">
        <v>840</v>
      </c>
      <c r="D223" s="5" t="s">
        <v>140</v>
      </c>
      <c r="E223" s="5" t="s">
        <v>96</v>
      </c>
      <c r="F223" s="5" t="s">
        <v>97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</row>
    <row r="224" spans="1:214" s="33" customFormat="1" ht="24" customHeight="1" x14ac:dyDescent="0.25">
      <c r="A224" s="19" t="s">
        <v>199</v>
      </c>
      <c r="B224" s="100" t="s">
        <v>183</v>
      </c>
      <c r="C224" s="69">
        <v>5042</v>
      </c>
      <c r="D224" s="5" t="s">
        <v>140</v>
      </c>
      <c r="E224" s="5" t="s">
        <v>96</v>
      </c>
      <c r="F224" s="5" t="s">
        <v>97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</row>
    <row r="225" spans="1:214" s="33" customFormat="1" ht="24" customHeight="1" x14ac:dyDescent="0.25">
      <c r="A225" s="19" t="s">
        <v>200</v>
      </c>
      <c r="B225" s="100" t="s">
        <v>183</v>
      </c>
      <c r="C225" s="69">
        <v>3613</v>
      </c>
      <c r="D225" s="5" t="s">
        <v>140</v>
      </c>
      <c r="E225" s="5" t="s">
        <v>96</v>
      </c>
      <c r="F225" s="5" t="s">
        <v>97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</row>
    <row r="226" spans="1:214" s="33" customFormat="1" ht="27.75" customHeight="1" x14ac:dyDescent="0.25">
      <c r="A226" s="34" t="s">
        <v>196</v>
      </c>
      <c r="B226" s="42" t="s">
        <v>197</v>
      </c>
      <c r="C226" s="37"/>
      <c r="D226" s="5" t="s">
        <v>140</v>
      </c>
      <c r="E226" s="35" t="s">
        <v>97</v>
      </c>
      <c r="F226" s="35" t="s">
        <v>97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</row>
    <row r="227" spans="1:214" s="33" customFormat="1" ht="29.25" customHeight="1" x14ac:dyDescent="0.25">
      <c r="A227" s="129"/>
      <c r="B227" s="43"/>
      <c r="C227" s="28"/>
      <c r="D227" s="26"/>
      <c r="E227" s="26"/>
      <c r="F227" s="2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</row>
    <row r="228" spans="1:214" s="33" customFormat="1" ht="30" customHeight="1" x14ac:dyDescent="0.25">
      <c r="A228" s="99" t="s">
        <v>375</v>
      </c>
      <c r="B228" s="43"/>
      <c r="C228" s="28"/>
      <c r="D228" s="26"/>
      <c r="E228" s="26"/>
      <c r="F228" s="2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</row>
    <row r="229" spans="1:214" ht="25.5" x14ac:dyDescent="0.25">
      <c r="A229" s="1" t="s">
        <v>366</v>
      </c>
      <c r="B229" s="40"/>
      <c r="C229" s="2"/>
      <c r="D229" s="35"/>
      <c r="E229" s="32"/>
      <c r="F229" s="32"/>
    </row>
    <row r="230" spans="1:214" s="33" customFormat="1" ht="36.75" customHeight="1" x14ac:dyDescent="0.25">
      <c r="A230" s="34" t="s">
        <v>233</v>
      </c>
      <c r="B230" s="42" t="s">
        <v>119</v>
      </c>
      <c r="C230" s="37">
        <v>6925</v>
      </c>
      <c r="D230" s="35" t="s">
        <v>140</v>
      </c>
      <c r="E230" s="35" t="s">
        <v>97</v>
      </c>
      <c r="F230" s="35" t="s">
        <v>114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</row>
    <row r="231" spans="1:214" s="33" customFormat="1" ht="23.25" customHeight="1" x14ac:dyDescent="0.25">
      <c r="A231" s="34" t="s">
        <v>234</v>
      </c>
      <c r="B231" s="42" t="s">
        <v>204</v>
      </c>
      <c r="C231" s="37">
        <v>30825</v>
      </c>
      <c r="D231" s="35" t="s">
        <v>140</v>
      </c>
      <c r="E231" s="35" t="s">
        <v>97</v>
      </c>
      <c r="F231" s="35" t="s">
        <v>114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</row>
    <row r="232" spans="1:214" s="33" customFormat="1" x14ac:dyDescent="0.25">
      <c r="A232" s="129"/>
      <c r="B232" s="105"/>
      <c r="C232" s="106"/>
      <c r="D232" s="26"/>
      <c r="E232" s="26"/>
      <c r="F232" s="2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</row>
    <row r="233" spans="1:214" s="33" customFormat="1" x14ac:dyDescent="0.25">
      <c r="A233" s="129"/>
      <c r="B233" s="105"/>
      <c r="C233" s="106"/>
      <c r="D233" s="26"/>
      <c r="E233" s="26"/>
      <c r="F233" s="2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</row>
    <row r="234" spans="1:214" s="33" customFormat="1" ht="30" customHeight="1" x14ac:dyDescent="0.25">
      <c r="A234" s="99" t="s">
        <v>127</v>
      </c>
      <c r="B234" s="43"/>
      <c r="C234" s="28"/>
      <c r="D234" s="26"/>
      <c r="E234" s="26"/>
      <c r="F234" s="2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</row>
    <row r="235" spans="1:214" s="33" customFormat="1" ht="25.5" customHeight="1" x14ac:dyDescent="0.25">
      <c r="A235" s="34" t="s">
        <v>128</v>
      </c>
      <c r="B235" s="42" t="s">
        <v>129</v>
      </c>
      <c r="C235" s="37">
        <v>7000</v>
      </c>
      <c r="D235" s="35" t="s">
        <v>111</v>
      </c>
      <c r="E235" s="35" t="s">
        <v>109</v>
      </c>
      <c r="F235" s="35" t="s">
        <v>112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</row>
    <row r="236" spans="1:214" s="33" customFormat="1" ht="24" x14ac:dyDescent="0.25">
      <c r="A236" s="31" t="s">
        <v>130</v>
      </c>
      <c r="B236" s="101" t="s">
        <v>131</v>
      </c>
      <c r="C236" s="62">
        <v>4212</v>
      </c>
      <c r="D236" s="30" t="s">
        <v>111</v>
      </c>
      <c r="E236" s="30" t="s">
        <v>117</v>
      </c>
      <c r="F236" s="30" t="s">
        <v>112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</row>
    <row r="237" spans="1:214" s="33" customFormat="1" ht="25.5" x14ac:dyDescent="0.25">
      <c r="A237" s="34" t="s">
        <v>132</v>
      </c>
      <c r="B237" s="42" t="s">
        <v>133</v>
      </c>
      <c r="C237" s="37">
        <v>122</v>
      </c>
      <c r="D237" s="35" t="s">
        <v>111</v>
      </c>
      <c r="E237" s="35" t="s">
        <v>41</v>
      </c>
      <c r="F237" s="35" t="s">
        <v>41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</row>
    <row r="238" spans="1:214" s="33" customFormat="1" ht="25.5" x14ac:dyDescent="0.25">
      <c r="A238" s="34" t="s">
        <v>134</v>
      </c>
      <c r="B238" s="42" t="s">
        <v>133</v>
      </c>
      <c r="C238" s="37">
        <v>50</v>
      </c>
      <c r="D238" s="35" t="s">
        <v>111</v>
      </c>
      <c r="E238" s="35" t="s">
        <v>41</v>
      </c>
      <c r="F238" s="35" t="s">
        <v>41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</row>
    <row r="239" spans="1:214" s="33" customFormat="1" ht="24" x14ac:dyDescent="0.25">
      <c r="A239" s="34" t="s">
        <v>135</v>
      </c>
      <c r="B239" s="42" t="s">
        <v>136</v>
      </c>
      <c r="C239" s="37">
        <v>678</v>
      </c>
      <c r="D239" s="35" t="s">
        <v>111</v>
      </c>
      <c r="E239" s="35" t="s">
        <v>41</v>
      </c>
      <c r="F239" s="35" t="s">
        <v>41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</row>
    <row r="240" spans="1:214" s="33" customFormat="1" ht="36.75" thickBot="1" x14ac:dyDescent="0.3">
      <c r="A240" s="131" t="s">
        <v>137</v>
      </c>
      <c r="B240" s="132" t="s">
        <v>138</v>
      </c>
      <c r="C240" s="133">
        <v>192</v>
      </c>
      <c r="D240" s="27" t="s">
        <v>111</v>
      </c>
      <c r="E240" s="27" t="s">
        <v>41</v>
      </c>
      <c r="F240" s="27" t="s">
        <v>41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</row>
    <row r="241" spans="1:214" s="33" customFormat="1" ht="24" x14ac:dyDescent="0.25">
      <c r="A241" s="19" t="s">
        <v>141</v>
      </c>
      <c r="B241" s="100" t="s">
        <v>142</v>
      </c>
      <c r="C241" s="69">
        <v>1243</v>
      </c>
      <c r="D241" s="5" t="s">
        <v>140</v>
      </c>
      <c r="E241" s="5" t="s">
        <v>16</v>
      </c>
      <c r="F241" s="5" t="s">
        <v>16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</row>
    <row r="242" spans="1:214" s="33" customFormat="1" ht="24" x14ac:dyDescent="0.25">
      <c r="A242" s="34" t="s">
        <v>141</v>
      </c>
      <c r="B242" s="42" t="s">
        <v>142</v>
      </c>
      <c r="C242" s="37">
        <v>1243</v>
      </c>
      <c r="D242" s="35" t="s">
        <v>140</v>
      </c>
      <c r="E242" s="35" t="s">
        <v>16</v>
      </c>
      <c r="F242" s="35" t="s">
        <v>16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</row>
    <row r="243" spans="1:214" s="33" customFormat="1" ht="20.25" customHeight="1" x14ac:dyDescent="0.25">
      <c r="A243" s="34" t="s">
        <v>185</v>
      </c>
      <c r="B243" s="42" t="s">
        <v>116</v>
      </c>
      <c r="C243" s="37">
        <v>27000</v>
      </c>
      <c r="D243" s="35" t="s">
        <v>140</v>
      </c>
      <c r="E243" s="35" t="s">
        <v>112</v>
      </c>
      <c r="F243" s="35" t="s">
        <v>96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</row>
    <row r="244" spans="1:214" s="33" customFormat="1" ht="38.25" x14ac:dyDescent="0.25">
      <c r="A244" s="34" t="s">
        <v>228</v>
      </c>
      <c r="B244" s="42" t="s">
        <v>227</v>
      </c>
      <c r="C244" s="37" t="s">
        <v>229</v>
      </c>
      <c r="D244" s="35" t="s">
        <v>140</v>
      </c>
      <c r="E244" s="35" t="s">
        <v>114</v>
      </c>
      <c r="F244" s="35" t="s">
        <v>114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</row>
    <row r="245" spans="1:214" s="33" customFormat="1" ht="38.25" x14ac:dyDescent="0.25">
      <c r="A245" s="34" t="s">
        <v>262</v>
      </c>
      <c r="B245" s="22" t="s">
        <v>230</v>
      </c>
      <c r="C245" s="37">
        <v>500</v>
      </c>
      <c r="D245" s="35" t="s">
        <v>140</v>
      </c>
      <c r="E245" s="35" t="s">
        <v>114</v>
      </c>
      <c r="F245" s="35" t="s">
        <v>114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</row>
    <row r="246" spans="1:214" s="33" customFormat="1" ht="25.5" x14ac:dyDescent="0.25">
      <c r="A246" s="34" t="s">
        <v>261</v>
      </c>
      <c r="B246" s="22" t="s">
        <v>231</v>
      </c>
      <c r="C246" s="37">
        <v>2213</v>
      </c>
      <c r="D246" s="35" t="s">
        <v>140</v>
      </c>
      <c r="E246" s="35" t="s">
        <v>114</v>
      </c>
      <c r="F246" s="35" t="s">
        <v>114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</row>
    <row r="247" spans="1:214" s="33" customFormat="1" ht="36" x14ac:dyDescent="0.25">
      <c r="A247" s="34" t="s">
        <v>269</v>
      </c>
      <c r="B247" s="40" t="s">
        <v>102</v>
      </c>
      <c r="C247" s="14">
        <v>707.18</v>
      </c>
      <c r="D247" s="35" t="s">
        <v>140</v>
      </c>
      <c r="E247" s="35" t="s">
        <v>41</v>
      </c>
      <c r="F247" s="35" t="s">
        <v>41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</row>
    <row r="248" spans="1:214" s="33" customFormat="1" ht="29.25" customHeight="1" x14ac:dyDescent="0.25">
      <c r="A248" s="134"/>
      <c r="B248" s="43"/>
      <c r="C248" s="28"/>
      <c r="D248" s="135"/>
      <c r="E248" s="26"/>
      <c r="F248" s="2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</row>
    <row r="249" spans="1:214" s="33" customFormat="1" ht="26.25" customHeight="1" x14ac:dyDescent="0.25">
      <c r="A249" s="129"/>
      <c r="B249" s="105"/>
      <c r="C249" s="106"/>
      <c r="D249" s="26"/>
      <c r="E249" s="26"/>
      <c r="F249" s="2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</row>
    <row r="250" spans="1:214" s="33" customFormat="1" ht="38.25" x14ac:dyDescent="0.25">
      <c r="A250" s="136" t="s">
        <v>376</v>
      </c>
      <c r="B250" s="137" t="s">
        <v>1</v>
      </c>
      <c r="C250" s="102" t="s">
        <v>144</v>
      </c>
      <c r="D250" s="102" t="s">
        <v>3</v>
      </c>
      <c r="E250" s="102" t="s">
        <v>4</v>
      </c>
      <c r="F250" s="102" t="s">
        <v>5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</row>
    <row r="251" spans="1:214" s="33" customFormat="1" ht="38.25" x14ac:dyDescent="0.25">
      <c r="A251" s="73" t="s">
        <v>145</v>
      </c>
      <c r="B251" s="79" t="s">
        <v>159</v>
      </c>
      <c r="C251" s="25">
        <v>24555</v>
      </c>
      <c r="D251" s="102" t="s">
        <v>140</v>
      </c>
      <c r="E251" s="138"/>
      <c r="F251" s="138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</row>
    <row r="252" spans="1:214" s="124" customFormat="1" x14ac:dyDescent="0.25">
      <c r="A252" s="139" t="s">
        <v>146</v>
      </c>
      <c r="B252" s="140" t="s">
        <v>147</v>
      </c>
      <c r="C252" s="141">
        <v>2530</v>
      </c>
      <c r="D252" s="141" t="s">
        <v>140</v>
      </c>
      <c r="E252" s="142" t="s">
        <v>16</v>
      </c>
      <c r="F252" s="142" t="s">
        <v>9</v>
      </c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  <c r="CW252" s="123"/>
      <c r="CX252" s="123"/>
      <c r="CY252" s="123"/>
      <c r="CZ252" s="123"/>
      <c r="DA252" s="123"/>
      <c r="DB252" s="123"/>
      <c r="DC252" s="123"/>
      <c r="DD252" s="123"/>
      <c r="DE252" s="123"/>
      <c r="DF252" s="123"/>
      <c r="DG252" s="123"/>
      <c r="DH252" s="123"/>
      <c r="DI252" s="123"/>
      <c r="DJ252" s="123"/>
      <c r="DK252" s="123"/>
      <c r="DL252" s="123"/>
      <c r="DM252" s="123"/>
      <c r="DN252" s="123"/>
      <c r="DO252" s="123"/>
      <c r="DP252" s="123"/>
      <c r="DQ252" s="123"/>
      <c r="DR252" s="123"/>
      <c r="DS252" s="123"/>
      <c r="DT252" s="123"/>
      <c r="DU252" s="123"/>
      <c r="DV252" s="123"/>
      <c r="DW252" s="123"/>
      <c r="DX252" s="123"/>
      <c r="DY252" s="123"/>
      <c r="DZ252" s="123"/>
      <c r="EA252" s="123"/>
      <c r="EB252" s="123"/>
      <c r="EC252" s="123"/>
      <c r="ED252" s="123"/>
      <c r="EE252" s="123"/>
      <c r="EF252" s="123"/>
      <c r="EG252" s="123"/>
      <c r="EH252" s="123"/>
      <c r="EI252" s="123"/>
      <c r="EJ252" s="123"/>
      <c r="EK252" s="123"/>
      <c r="EL252" s="123"/>
      <c r="EM252" s="123"/>
      <c r="EN252" s="123"/>
      <c r="EO252" s="123"/>
      <c r="EP252" s="123"/>
      <c r="EQ252" s="123"/>
      <c r="ER252" s="123"/>
      <c r="ES252" s="123"/>
      <c r="ET252" s="123"/>
      <c r="EU252" s="123"/>
      <c r="EV252" s="123"/>
      <c r="EW252" s="123"/>
      <c r="EX252" s="123"/>
      <c r="EY252" s="123"/>
      <c r="EZ252" s="123"/>
      <c r="FA252" s="123"/>
      <c r="FB252" s="123"/>
      <c r="FC252" s="123"/>
      <c r="FD252" s="123"/>
      <c r="FE252" s="123"/>
      <c r="FF252" s="123"/>
      <c r="FG252" s="123"/>
      <c r="FH252" s="123"/>
      <c r="FI252" s="123"/>
      <c r="FJ252" s="123"/>
      <c r="FK252" s="123"/>
      <c r="FL252" s="123"/>
      <c r="FM252" s="123"/>
      <c r="FN252" s="123"/>
      <c r="FO252" s="123"/>
      <c r="FP252" s="123"/>
      <c r="FQ252" s="123"/>
      <c r="FR252" s="123"/>
      <c r="FS252" s="123"/>
      <c r="FT252" s="123"/>
      <c r="FU252" s="123"/>
      <c r="FV252" s="123"/>
      <c r="FW252" s="123"/>
      <c r="FX252" s="123"/>
      <c r="FY252" s="123"/>
      <c r="FZ252" s="123"/>
      <c r="GA252" s="123"/>
      <c r="GB252" s="123"/>
      <c r="GC252" s="123"/>
      <c r="GD252" s="123"/>
      <c r="GE252" s="123"/>
      <c r="GF252" s="123"/>
      <c r="GG252" s="123"/>
      <c r="GH252" s="123"/>
      <c r="GI252" s="123"/>
      <c r="GJ252" s="123"/>
      <c r="GK252" s="123"/>
      <c r="GL252" s="123"/>
      <c r="GM252" s="123"/>
      <c r="GN252" s="123"/>
      <c r="GO252" s="123"/>
      <c r="GP252" s="123"/>
      <c r="GQ252" s="123"/>
      <c r="GR252" s="123"/>
      <c r="GS252" s="123"/>
      <c r="GT252" s="123"/>
      <c r="GU252" s="123"/>
      <c r="GV252" s="123"/>
      <c r="GW252" s="123"/>
      <c r="GX252" s="123"/>
      <c r="GY252" s="123"/>
      <c r="GZ252" s="123"/>
      <c r="HA252" s="123"/>
      <c r="HB252" s="123"/>
      <c r="HC252" s="123"/>
      <c r="HD252" s="123"/>
      <c r="HE252" s="123"/>
      <c r="HF252" s="123"/>
    </row>
    <row r="253" spans="1:214" s="124" customFormat="1" x14ac:dyDescent="0.25">
      <c r="A253" s="139" t="s">
        <v>148</v>
      </c>
      <c r="B253" s="140" t="s">
        <v>149</v>
      </c>
      <c r="C253" s="141">
        <v>123</v>
      </c>
      <c r="D253" s="141" t="s">
        <v>140</v>
      </c>
      <c r="E253" s="142" t="s">
        <v>16</v>
      </c>
      <c r="F253" s="142" t="s">
        <v>9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  <c r="CW253" s="123"/>
      <c r="CX253" s="123"/>
      <c r="CY253" s="123"/>
      <c r="CZ253" s="123"/>
      <c r="DA253" s="123"/>
      <c r="DB253" s="123"/>
      <c r="DC253" s="123"/>
      <c r="DD253" s="123"/>
      <c r="DE253" s="123"/>
      <c r="DF253" s="123"/>
      <c r="DG253" s="123"/>
      <c r="DH253" s="123"/>
      <c r="DI253" s="123"/>
      <c r="DJ253" s="123"/>
      <c r="DK253" s="123"/>
      <c r="DL253" s="123"/>
      <c r="DM253" s="123"/>
      <c r="DN253" s="123"/>
      <c r="DO253" s="123"/>
      <c r="DP253" s="123"/>
      <c r="DQ253" s="123"/>
      <c r="DR253" s="123"/>
      <c r="DS253" s="123"/>
      <c r="DT253" s="123"/>
      <c r="DU253" s="123"/>
      <c r="DV253" s="123"/>
      <c r="DW253" s="123"/>
      <c r="DX253" s="123"/>
      <c r="DY253" s="123"/>
      <c r="DZ253" s="123"/>
      <c r="EA253" s="123"/>
      <c r="EB253" s="123"/>
      <c r="EC253" s="123"/>
      <c r="ED253" s="123"/>
      <c r="EE253" s="123"/>
      <c r="EF253" s="123"/>
      <c r="EG253" s="123"/>
      <c r="EH253" s="123"/>
      <c r="EI253" s="123"/>
      <c r="EJ253" s="123"/>
      <c r="EK253" s="123"/>
      <c r="EL253" s="123"/>
      <c r="EM253" s="123"/>
      <c r="EN253" s="123"/>
      <c r="EO253" s="123"/>
      <c r="EP253" s="123"/>
      <c r="EQ253" s="123"/>
      <c r="ER253" s="123"/>
      <c r="ES253" s="123"/>
      <c r="ET253" s="123"/>
      <c r="EU253" s="123"/>
      <c r="EV253" s="123"/>
      <c r="EW253" s="123"/>
      <c r="EX253" s="123"/>
      <c r="EY253" s="123"/>
      <c r="EZ253" s="123"/>
      <c r="FA253" s="123"/>
      <c r="FB253" s="123"/>
      <c r="FC253" s="123"/>
      <c r="FD253" s="123"/>
      <c r="FE253" s="123"/>
      <c r="FF253" s="123"/>
      <c r="FG253" s="123"/>
      <c r="FH253" s="123"/>
      <c r="FI253" s="123"/>
      <c r="FJ253" s="123"/>
      <c r="FK253" s="123"/>
      <c r="FL253" s="123"/>
      <c r="FM253" s="123"/>
      <c r="FN253" s="123"/>
      <c r="FO253" s="123"/>
      <c r="FP253" s="123"/>
      <c r="FQ253" s="123"/>
      <c r="FR253" s="123"/>
      <c r="FS253" s="123"/>
      <c r="FT253" s="123"/>
      <c r="FU253" s="123"/>
      <c r="FV253" s="123"/>
      <c r="FW253" s="123"/>
      <c r="FX253" s="123"/>
      <c r="FY253" s="123"/>
      <c r="FZ253" s="123"/>
      <c r="GA253" s="123"/>
      <c r="GB253" s="123"/>
      <c r="GC253" s="123"/>
      <c r="GD253" s="123"/>
      <c r="GE253" s="123"/>
      <c r="GF253" s="123"/>
      <c r="GG253" s="123"/>
      <c r="GH253" s="123"/>
      <c r="GI253" s="123"/>
      <c r="GJ253" s="123"/>
      <c r="GK253" s="123"/>
      <c r="GL253" s="123"/>
      <c r="GM253" s="123"/>
      <c r="GN253" s="123"/>
      <c r="GO253" s="123"/>
      <c r="GP253" s="123"/>
      <c r="GQ253" s="123"/>
      <c r="GR253" s="123"/>
      <c r="GS253" s="123"/>
      <c r="GT253" s="123"/>
      <c r="GU253" s="123"/>
      <c r="GV253" s="123"/>
      <c r="GW253" s="123"/>
      <c r="GX253" s="123"/>
      <c r="GY253" s="123"/>
      <c r="GZ253" s="123"/>
      <c r="HA253" s="123"/>
      <c r="HB253" s="123"/>
      <c r="HC253" s="123"/>
      <c r="HD253" s="123"/>
      <c r="HE253" s="123"/>
      <c r="HF253" s="123"/>
    </row>
    <row r="254" spans="1:214" s="124" customFormat="1" x14ac:dyDescent="0.25">
      <c r="A254" s="139" t="s">
        <v>150</v>
      </c>
      <c r="B254" s="140" t="s">
        <v>159</v>
      </c>
      <c r="C254" s="141">
        <v>2000</v>
      </c>
      <c r="D254" s="141" t="s">
        <v>140</v>
      </c>
      <c r="E254" s="142" t="s">
        <v>16</v>
      </c>
      <c r="F254" s="142" t="s">
        <v>9</v>
      </c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123"/>
      <c r="CU254" s="123"/>
      <c r="CV254" s="123"/>
      <c r="CW254" s="123"/>
      <c r="CX254" s="123"/>
      <c r="CY254" s="123"/>
      <c r="CZ254" s="123"/>
      <c r="DA254" s="123"/>
      <c r="DB254" s="123"/>
      <c r="DC254" s="123"/>
      <c r="DD254" s="123"/>
      <c r="DE254" s="123"/>
      <c r="DF254" s="123"/>
      <c r="DG254" s="123"/>
      <c r="DH254" s="123"/>
      <c r="DI254" s="123"/>
      <c r="DJ254" s="123"/>
      <c r="DK254" s="123"/>
      <c r="DL254" s="123"/>
      <c r="DM254" s="123"/>
      <c r="DN254" s="123"/>
      <c r="DO254" s="123"/>
      <c r="DP254" s="123"/>
      <c r="DQ254" s="123"/>
      <c r="DR254" s="123"/>
      <c r="DS254" s="123"/>
      <c r="DT254" s="123"/>
      <c r="DU254" s="123"/>
      <c r="DV254" s="123"/>
      <c r="DW254" s="123"/>
      <c r="DX254" s="123"/>
      <c r="DY254" s="123"/>
      <c r="DZ254" s="123"/>
      <c r="EA254" s="123"/>
      <c r="EB254" s="123"/>
      <c r="EC254" s="123"/>
      <c r="ED254" s="123"/>
      <c r="EE254" s="123"/>
      <c r="EF254" s="123"/>
      <c r="EG254" s="123"/>
      <c r="EH254" s="123"/>
      <c r="EI254" s="123"/>
      <c r="EJ254" s="123"/>
      <c r="EK254" s="123"/>
      <c r="EL254" s="123"/>
      <c r="EM254" s="123"/>
      <c r="EN254" s="123"/>
      <c r="EO254" s="123"/>
      <c r="EP254" s="123"/>
      <c r="EQ254" s="123"/>
      <c r="ER254" s="123"/>
      <c r="ES254" s="123"/>
      <c r="ET254" s="123"/>
      <c r="EU254" s="123"/>
      <c r="EV254" s="123"/>
      <c r="EW254" s="123"/>
      <c r="EX254" s="123"/>
      <c r="EY254" s="123"/>
      <c r="EZ254" s="123"/>
      <c r="FA254" s="123"/>
      <c r="FB254" s="123"/>
      <c r="FC254" s="123"/>
      <c r="FD254" s="123"/>
      <c r="FE254" s="123"/>
      <c r="FF254" s="123"/>
      <c r="FG254" s="123"/>
      <c r="FH254" s="123"/>
      <c r="FI254" s="123"/>
      <c r="FJ254" s="123"/>
      <c r="FK254" s="123"/>
      <c r="FL254" s="123"/>
      <c r="FM254" s="123"/>
      <c r="FN254" s="123"/>
      <c r="FO254" s="123"/>
      <c r="FP254" s="123"/>
      <c r="FQ254" s="123"/>
      <c r="FR254" s="123"/>
      <c r="FS254" s="123"/>
      <c r="FT254" s="123"/>
      <c r="FU254" s="123"/>
      <c r="FV254" s="123"/>
      <c r="FW254" s="123"/>
      <c r="FX254" s="123"/>
      <c r="FY254" s="123"/>
      <c r="FZ254" s="123"/>
      <c r="GA254" s="123"/>
      <c r="GB254" s="123"/>
      <c r="GC254" s="123"/>
      <c r="GD254" s="123"/>
      <c r="GE254" s="123"/>
      <c r="GF254" s="123"/>
      <c r="GG254" s="123"/>
      <c r="GH254" s="123"/>
      <c r="GI254" s="123"/>
      <c r="GJ254" s="123"/>
      <c r="GK254" s="123"/>
      <c r="GL254" s="123"/>
      <c r="GM254" s="123"/>
      <c r="GN254" s="123"/>
      <c r="GO254" s="123"/>
      <c r="GP254" s="123"/>
      <c r="GQ254" s="123"/>
      <c r="GR254" s="123"/>
      <c r="GS254" s="123"/>
      <c r="GT254" s="123"/>
      <c r="GU254" s="123"/>
      <c r="GV254" s="123"/>
      <c r="GW254" s="123"/>
      <c r="GX254" s="123"/>
      <c r="GY254" s="123"/>
      <c r="GZ254" s="123"/>
      <c r="HA254" s="123"/>
      <c r="HB254" s="123"/>
      <c r="HC254" s="123"/>
      <c r="HD254" s="123"/>
      <c r="HE254" s="123"/>
      <c r="HF254" s="123"/>
    </row>
    <row r="255" spans="1:214" s="124" customFormat="1" x14ac:dyDescent="0.25">
      <c r="A255" s="139" t="s">
        <v>152</v>
      </c>
      <c r="B255" s="140" t="s">
        <v>159</v>
      </c>
      <c r="C255" s="141">
        <v>666</v>
      </c>
      <c r="D255" s="141" t="s">
        <v>140</v>
      </c>
      <c r="E255" s="142" t="s">
        <v>16</v>
      </c>
      <c r="F255" s="142" t="s">
        <v>9</v>
      </c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123"/>
      <c r="CU255" s="123"/>
      <c r="CV255" s="123"/>
      <c r="CW255" s="123"/>
      <c r="CX255" s="123"/>
      <c r="CY255" s="123"/>
      <c r="CZ255" s="123"/>
      <c r="DA255" s="123"/>
      <c r="DB255" s="123"/>
      <c r="DC255" s="123"/>
      <c r="DD255" s="123"/>
      <c r="DE255" s="123"/>
      <c r="DF255" s="123"/>
      <c r="DG255" s="123"/>
      <c r="DH255" s="123"/>
      <c r="DI255" s="123"/>
      <c r="DJ255" s="123"/>
      <c r="DK255" s="123"/>
      <c r="DL255" s="123"/>
      <c r="DM255" s="123"/>
      <c r="DN255" s="123"/>
      <c r="DO255" s="123"/>
      <c r="DP255" s="123"/>
      <c r="DQ255" s="123"/>
      <c r="DR255" s="123"/>
      <c r="DS255" s="123"/>
      <c r="DT255" s="123"/>
      <c r="DU255" s="123"/>
      <c r="DV255" s="123"/>
      <c r="DW255" s="123"/>
      <c r="DX255" s="123"/>
      <c r="DY255" s="123"/>
      <c r="DZ255" s="123"/>
      <c r="EA255" s="123"/>
      <c r="EB255" s="123"/>
      <c r="EC255" s="123"/>
      <c r="ED255" s="123"/>
      <c r="EE255" s="123"/>
      <c r="EF255" s="123"/>
      <c r="EG255" s="123"/>
      <c r="EH255" s="123"/>
      <c r="EI255" s="123"/>
      <c r="EJ255" s="123"/>
      <c r="EK255" s="123"/>
      <c r="EL255" s="123"/>
      <c r="EM255" s="123"/>
      <c r="EN255" s="123"/>
      <c r="EO255" s="123"/>
      <c r="EP255" s="123"/>
      <c r="EQ255" s="123"/>
      <c r="ER255" s="123"/>
      <c r="ES255" s="123"/>
      <c r="ET255" s="123"/>
      <c r="EU255" s="123"/>
      <c r="EV255" s="123"/>
      <c r="EW255" s="123"/>
      <c r="EX255" s="123"/>
      <c r="EY255" s="123"/>
      <c r="EZ255" s="123"/>
      <c r="FA255" s="123"/>
      <c r="FB255" s="123"/>
      <c r="FC255" s="123"/>
      <c r="FD255" s="123"/>
      <c r="FE255" s="123"/>
      <c r="FF255" s="123"/>
      <c r="FG255" s="123"/>
      <c r="FH255" s="123"/>
      <c r="FI255" s="123"/>
      <c r="FJ255" s="123"/>
      <c r="FK255" s="123"/>
      <c r="FL255" s="123"/>
      <c r="FM255" s="123"/>
      <c r="FN255" s="123"/>
      <c r="FO255" s="123"/>
      <c r="FP255" s="123"/>
      <c r="FQ255" s="123"/>
      <c r="FR255" s="123"/>
      <c r="FS255" s="123"/>
      <c r="FT255" s="123"/>
      <c r="FU255" s="123"/>
      <c r="FV255" s="123"/>
      <c r="FW255" s="123"/>
      <c r="FX255" s="123"/>
      <c r="FY255" s="123"/>
      <c r="FZ255" s="123"/>
      <c r="GA255" s="123"/>
      <c r="GB255" s="123"/>
      <c r="GC255" s="123"/>
      <c r="GD255" s="123"/>
      <c r="GE255" s="123"/>
      <c r="GF255" s="123"/>
      <c r="GG255" s="123"/>
      <c r="GH255" s="123"/>
      <c r="GI255" s="123"/>
      <c r="GJ255" s="123"/>
      <c r="GK255" s="123"/>
      <c r="GL255" s="123"/>
      <c r="GM255" s="123"/>
      <c r="GN255" s="123"/>
      <c r="GO255" s="123"/>
      <c r="GP255" s="123"/>
      <c r="GQ255" s="123"/>
      <c r="GR255" s="123"/>
      <c r="GS255" s="123"/>
      <c r="GT255" s="123"/>
      <c r="GU255" s="123"/>
      <c r="GV255" s="123"/>
      <c r="GW255" s="123"/>
      <c r="GX255" s="123"/>
      <c r="GY255" s="123"/>
      <c r="GZ255" s="123"/>
      <c r="HA255" s="123"/>
      <c r="HB255" s="123"/>
      <c r="HC255" s="123"/>
      <c r="HD255" s="123"/>
      <c r="HE255" s="123"/>
      <c r="HF255" s="123"/>
    </row>
    <row r="256" spans="1:214" s="124" customFormat="1" x14ac:dyDescent="0.25">
      <c r="A256" s="139" t="s">
        <v>151</v>
      </c>
      <c r="B256" s="140" t="s">
        <v>159</v>
      </c>
      <c r="C256" s="141">
        <v>8800</v>
      </c>
      <c r="D256" s="141" t="s">
        <v>140</v>
      </c>
      <c r="E256" s="142" t="s">
        <v>16</v>
      </c>
      <c r="F256" s="142" t="s">
        <v>9</v>
      </c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  <c r="CW256" s="123"/>
      <c r="CX256" s="123"/>
      <c r="CY256" s="123"/>
      <c r="CZ256" s="123"/>
      <c r="DA256" s="123"/>
      <c r="DB256" s="123"/>
      <c r="DC256" s="123"/>
      <c r="DD256" s="123"/>
      <c r="DE256" s="123"/>
      <c r="DF256" s="123"/>
      <c r="DG256" s="123"/>
      <c r="DH256" s="123"/>
      <c r="DI256" s="123"/>
      <c r="DJ256" s="123"/>
      <c r="DK256" s="123"/>
      <c r="DL256" s="123"/>
      <c r="DM256" s="123"/>
      <c r="DN256" s="123"/>
      <c r="DO256" s="123"/>
      <c r="DP256" s="123"/>
      <c r="DQ256" s="123"/>
      <c r="DR256" s="123"/>
      <c r="DS256" s="123"/>
      <c r="DT256" s="123"/>
      <c r="DU256" s="123"/>
      <c r="DV256" s="123"/>
      <c r="DW256" s="123"/>
      <c r="DX256" s="123"/>
      <c r="DY256" s="123"/>
      <c r="DZ256" s="123"/>
      <c r="EA256" s="123"/>
      <c r="EB256" s="123"/>
      <c r="EC256" s="123"/>
      <c r="ED256" s="123"/>
      <c r="EE256" s="123"/>
      <c r="EF256" s="123"/>
      <c r="EG256" s="123"/>
      <c r="EH256" s="123"/>
      <c r="EI256" s="123"/>
      <c r="EJ256" s="123"/>
      <c r="EK256" s="123"/>
      <c r="EL256" s="123"/>
      <c r="EM256" s="123"/>
      <c r="EN256" s="123"/>
      <c r="EO256" s="123"/>
      <c r="EP256" s="123"/>
      <c r="EQ256" s="123"/>
      <c r="ER256" s="123"/>
      <c r="ES256" s="123"/>
      <c r="ET256" s="123"/>
      <c r="EU256" s="123"/>
      <c r="EV256" s="123"/>
      <c r="EW256" s="123"/>
      <c r="EX256" s="123"/>
      <c r="EY256" s="123"/>
      <c r="EZ256" s="123"/>
      <c r="FA256" s="123"/>
      <c r="FB256" s="123"/>
      <c r="FC256" s="123"/>
      <c r="FD256" s="123"/>
      <c r="FE256" s="123"/>
      <c r="FF256" s="123"/>
      <c r="FG256" s="123"/>
      <c r="FH256" s="123"/>
      <c r="FI256" s="123"/>
      <c r="FJ256" s="123"/>
      <c r="FK256" s="123"/>
      <c r="FL256" s="123"/>
      <c r="FM256" s="123"/>
      <c r="FN256" s="123"/>
      <c r="FO256" s="123"/>
      <c r="FP256" s="123"/>
      <c r="FQ256" s="123"/>
      <c r="FR256" s="123"/>
      <c r="FS256" s="123"/>
      <c r="FT256" s="123"/>
      <c r="FU256" s="123"/>
      <c r="FV256" s="123"/>
      <c r="FW256" s="123"/>
      <c r="FX256" s="123"/>
      <c r="FY256" s="123"/>
      <c r="FZ256" s="123"/>
      <c r="GA256" s="123"/>
      <c r="GB256" s="123"/>
      <c r="GC256" s="123"/>
      <c r="GD256" s="123"/>
      <c r="GE256" s="123"/>
      <c r="GF256" s="123"/>
      <c r="GG256" s="123"/>
      <c r="GH256" s="123"/>
      <c r="GI256" s="123"/>
      <c r="GJ256" s="123"/>
      <c r="GK256" s="123"/>
      <c r="GL256" s="123"/>
      <c r="GM256" s="123"/>
      <c r="GN256" s="123"/>
      <c r="GO256" s="123"/>
      <c r="GP256" s="123"/>
      <c r="GQ256" s="123"/>
      <c r="GR256" s="123"/>
      <c r="GS256" s="123"/>
      <c r="GT256" s="123"/>
      <c r="GU256" s="123"/>
      <c r="GV256" s="123"/>
      <c r="GW256" s="123"/>
      <c r="GX256" s="123"/>
      <c r="GY256" s="123"/>
      <c r="GZ256" s="123"/>
      <c r="HA256" s="123"/>
      <c r="HB256" s="123"/>
      <c r="HC256" s="123"/>
      <c r="HD256" s="123"/>
      <c r="HE256" s="123"/>
      <c r="HF256" s="123"/>
    </row>
    <row r="257" spans="1:214" s="124" customFormat="1" ht="26.25" thickBot="1" x14ac:dyDescent="0.3">
      <c r="A257" s="143" t="s">
        <v>157</v>
      </c>
      <c r="B257" s="144" t="s">
        <v>158</v>
      </c>
      <c r="C257" s="145">
        <f>1760+2770</f>
        <v>4530</v>
      </c>
      <c r="D257" s="141" t="s">
        <v>140</v>
      </c>
      <c r="E257" s="146" t="s">
        <v>16</v>
      </c>
      <c r="F257" s="146" t="s">
        <v>9</v>
      </c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  <c r="CW257" s="123"/>
      <c r="CX257" s="123"/>
      <c r="CY257" s="123"/>
      <c r="CZ257" s="123"/>
      <c r="DA257" s="123"/>
      <c r="DB257" s="123"/>
      <c r="DC257" s="123"/>
      <c r="DD257" s="123"/>
      <c r="DE257" s="123"/>
      <c r="DF257" s="123"/>
      <c r="DG257" s="123"/>
      <c r="DH257" s="123"/>
      <c r="DI257" s="123"/>
      <c r="DJ257" s="123"/>
      <c r="DK257" s="123"/>
      <c r="DL257" s="123"/>
      <c r="DM257" s="123"/>
      <c r="DN257" s="123"/>
      <c r="DO257" s="123"/>
      <c r="DP257" s="123"/>
      <c r="DQ257" s="123"/>
      <c r="DR257" s="123"/>
      <c r="DS257" s="123"/>
      <c r="DT257" s="123"/>
      <c r="DU257" s="123"/>
      <c r="DV257" s="123"/>
      <c r="DW257" s="123"/>
      <c r="DX257" s="123"/>
      <c r="DY257" s="123"/>
      <c r="DZ257" s="123"/>
      <c r="EA257" s="123"/>
      <c r="EB257" s="123"/>
      <c r="EC257" s="123"/>
      <c r="ED257" s="123"/>
      <c r="EE257" s="123"/>
      <c r="EF257" s="123"/>
      <c r="EG257" s="123"/>
      <c r="EH257" s="123"/>
      <c r="EI257" s="123"/>
      <c r="EJ257" s="123"/>
      <c r="EK257" s="123"/>
      <c r="EL257" s="123"/>
      <c r="EM257" s="123"/>
      <c r="EN257" s="123"/>
      <c r="EO257" s="123"/>
      <c r="EP257" s="123"/>
      <c r="EQ257" s="123"/>
      <c r="ER257" s="123"/>
      <c r="ES257" s="123"/>
      <c r="ET257" s="123"/>
      <c r="EU257" s="123"/>
      <c r="EV257" s="123"/>
      <c r="EW257" s="123"/>
      <c r="EX257" s="123"/>
      <c r="EY257" s="123"/>
      <c r="EZ257" s="123"/>
      <c r="FA257" s="123"/>
      <c r="FB257" s="123"/>
      <c r="FC257" s="123"/>
      <c r="FD257" s="123"/>
      <c r="FE257" s="123"/>
      <c r="FF257" s="123"/>
      <c r="FG257" s="123"/>
      <c r="FH257" s="123"/>
      <c r="FI257" s="123"/>
      <c r="FJ257" s="123"/>
      <c r="FK257" s="123"/>
      <c r="FL257" s="123"/>
      <c r="FM257" s="123"/>
      <c r="FN257" s="123"/>
      <c r="FO257" s="123"/>
      <c r="FP257" s="123"/>
      <c r="FQ257" s="123"/>
      <c r="FR257" s="123"/>
      <c r="FS257" s="123"/>
      <c r="FT257" s="123"/>
      <c r="FU257" s="123"/>
      <c r="FV257" s="123"/>
      <c r="FW257" s="123"/>
      <c r="FX257" s="123"/>
      <c r="FY257" s="123"/>
      <c r="FZ257" s="123"/>
      <c r="GA257" s="123"/>
      <c r="GB257" s="123"/>
      <c r="GC257" s="123"/>
      <c r="GD257" s="123"/>
      <c r="GE257" s="123"/>
      <c r="GF257" s="123"/>
      <c r="GG257" s="123"/>
      <c r="GH257" s="123"/>
      <c r="GI257" s="123"/>
      <c r="GJ257" s="123"/>
      <c r="GK257" s="123"/>
      <c r="GL257" s="123"/>
      <c r="GM257" s="123"/>
      <c r="GN257" s="123"/>
      <c r="GO257" s="123"/>
      <c r="GP257" s="123"/>
      <c r="GQ257" s="123"/>
      <c r="GR257" s="123"/>
      <c r="GS257" s="123"/>
      <c r="GT257" s="123"/>
      <c r="GU257" s="123"/>
      <c r="GV257" s="123"/>
      <c r="GW257" s="123"/>
      <c r="GX257" s="123"/>
      <c r="GY257" s="123"/>
      <c r="GZ257" s="123"/>
      <c r="HA257" s="123"/>
      <c r="HB257" s="123"/>
      <c r="HC257" s="123"/>
      <c r="HD257" s="123"/>
      <c r="HE257" s="123"/>
      <c r="HF257" s="123"/>
    </row>
    <row r="258" spans="1:214" s="33" customFormat="1" ht="48" x14ac:dyDescent="0.25">
      <c r="A258" s="147" t="s">
        <v>153</v>
      </c>
      <c r="B258" s="148" t="s">
        <v>154</v>
      </c>
      <c r="C258" s="4">
        <v>49100</v>
      </c>
      <c r="D258" s="103" t="s">
        <v>140</v>
      </c>
      <c r="E258" s="149" t="s">
        <v>16</v>
      </c>
      <c r="F258" s="149" t="s">
        <v>9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</row>
    <row r="259" spans="1:214" s="33" customFormat="1" ht="27.75" customHeight="1" x14ac:dyDescent="0.25">
      <c r="A259" s="122" t="s">
        <v>175</v>
      </c>
      <c r="B259" s="42" t="s">
        <v>176</v>
      </c>
      <c r="C259" s="36">
        <v>600</v>
      </c>
      <c r="D259" s="103" t="s">
        <v>140</v>
      </c>
      <c r="E259" s="150" t="s">
        <v>109</v>
      </c>
      <c r="F259" s="150" t="s">
        <v>112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</row>
    <row r="260" spans="1:214" x14ac:dyDescent="0.25">
      <c r="A260" s="34" t="s">
        <v>180</v>
      </c>
      <c r="B260" s="40"/>
      <c r="C260" s="2">
        <v>1090</v>
      </c>
      <c r="D260" s="103" t="s">
        <v>140</v>
      </c>
      <c r="E260" s="32" t="s">
        <v>112</v>
      </c>
      <c r="F260" s="32" t="s">
        <v>112</v>
      </c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</row>
    <row r="261" spans="1:214" x14ac:dyDescent="0.25">
      <c r="A261" s="34" t="s">
        <v>181</v>
      </c>
      <c r="B261" s="40" t="s">
        <v>179</v>
      </c>
      <c r="C261" s="2">
        <v>3600</v>
      </c>
      <c r="D261" s="103" t="s">
        <v>140</v>
      </c>
      <c r="E261" s="32" t="s">
        <v>112</v>
      </c>
      <c r="F261" s="32" t="s">
        <v>112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</row>
    <row r="262" spans="1:214" x14ac:dyDescent="0.25">
      <c r="A262" s="34" t="s">
        <v>187</v>
      </c>
      <c r="B262" s="40" t="s">
        <v>179</v>
      </c>
      <c r="C262" s="2">
        <v>28000</v>
      </c>
      <c r="D262" s="103" t="s">
        <v>140</v>
      </c>
      <c r="E262" s="32" t="s">
        <v>96</v>
      </c>
      <c r="F262" s="32" t="s">
        <v>96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</row>
    <row r="263" spans="1:214" x14ac:dyDescent="0.25">
      <c r="A263" s="34" t="s">
        <v>267</v>
      </c>
      <c r="B263" s="40" t="s">
        <v>179</v>
      </c>
      <c r="C263" s="2">
        <v>11345</v>
      </c>
      <c r="D263" s="103" t="s">
        <v>140</v>
      </c>
      <c r="E263" s="32" t="s">
        <v>42</v>
      </c>
      <c r="F263" s="32" t="s">
        <v>42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</row>
    <row r="264" spans="1:214" x14ac:dyDescent="0.25">
      <c r="A264" s="34" t="s">
        <v>188</v>
      </c>
      <c r="B264" s="40" t="s">
        <v>115</v>
      </c>
      <c r="C264" s="2"/>
      <c r="D264" s="103" t="s">
        <v>140</v>
      </c>
      <c r="E264" s="32" t="s">
        <v>96</v>
      </c>
      <c r="F264" s="32" t="s">
        <v>96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</row>
    <row r="265" spans="1:214" ht="24" x14ac:dyDescent="0.25">
      <c r="A265" s="34" t="s">
        <v>193</v>
      </c>
      <c r="B265" s="40" t="s">
        <v>182</v>
      </c>
      <c r="C265" s="2">
        <v>24825</v>
      </c>
      <c r="D265" s="103" t="s">
        <v>140</v>
      </c>
      <c r="E265" s="32" t="s">
        <v>96</v>
      </c>
      <c r="F265" s="32" t="s">
        <v>96</v>
      </c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</row>
    <row r="266" spans="1:214" ht="24" x14ac:dyDescent="0.25">
      <c r="A266" s="34" t="s">
        <v>209</v>
      </c>
      <c r="B266" s="40" t="s">
        <v>182</v>
      </c>
      <c r="C266" s="2">
        <v>5500</v>
      </c>
      <c r="D266" s="103" t="s">
        <v>140</v>
      </c>
      <c r="E266" s="32" t="s">
        <v>97</v>
      </c>
      <c r="F266" s="32" t="s">
        <v>97</v>
      </c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</row>
    <row r="267" spans="1:214" x14ac:dyDescent="0.25">
      <c r="A267" s="1" t="s">
        <v>215</v>
      </c>
      <c r="B267" s="70"/>
      <c r="C267" s="71">
        <f>18360-5500</f>
        <v>12860</v>
      </c>
      <c r="D267" s="103"/>
      <c r="E267" s="32"/>
      <c r="F267" s="32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</row>
    <row r="268" spans="1:214" s="123" customFormat="1" x14ac:dyDescent="0.25">
      <c r="A268" s="151" t="s">
        <v>219</v>
      </c>
      <c r="B268" s="152" t="s">
        <v>213</v>
      </c>
      <c r="C268" s="153"/>
      <c r="D268" s="103" t="s">
        <v>140</v>
      </c>
      <c r="E268" s="32" t="s">
        <v>214</v>
      </c>
      <c r="F268" s="32" t="s">
        <v>214</v>
      </c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/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24"/>
      <c r="CD268" s="124"/>
      <c r="CE268" s="124"/>
      <c r="CF268" s="124"/>
      <c r="CG268" s="124"/>
      <c r="CH268" s="124"/>
      <c r="CI268" s="124"/>
      <c r="CJ268" s="124"/>
      <c r="CK268" s="124"/>
      <c r="CL268" s="124"/>
      <c r="CM268" s="124"/>
      <c r="CN268" s="124"/>
      <c r="CO268" s="124"/>
      <c r="CP268" s="124"/>
      <c r="CQ268" s="124"/>
      <c r="CR268" s="124"/>
      <c r="CS268" s="124"/>
      <c r="CT268" s="124"/>
      <c r="CU268" s="124"/>
      <c r="CV268" s="124"/>
      <c r="CW268" s="124"/>
      <c r="CX268" s="124"/>
      <c r="CY268" s="124"/>
      <c r="CZ268" s="124"/>
      <c r="DA268" s="124"/>
      <c r="DB268" s="124"/>
      <c r="DC268" s="124"/>
      <c r="DD268" s="124"/>
      <c r="DE268" s="124"/>
      <c r="DF268" s="124"/>
      <c r="DG268" s="124"/>
      <c r="DH268" s="124"/>
      <c r="DI268" s="124"/>
      <c r="DJ268" s="124"/>
      <c r="DK268" s="124"/>
    </row>
    <row r="269" spans="1:214" s="123" customFormat="1" x14ac:dyDescent="0.25">
      <c r="A269" s="151" t="s">
        <v>216</v>
      </c>
      <c r="B269" s="152" t="s">
        <v>213</v>
      </c>
      <c r="C269" s="153"/>
      <c r="D269" s="103" t="s">
        <v>140</v>
      </c>
      <c r="E269" s="32" t="s">
        <v>214</v>
      </c>
      <c r="F269" s="32" t="s">
        <v>214</v>
      </c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  <c r="CI269" s="124"/>
      <c r="CJ269" s="124"/>
      <c r="CK269" s="124"/>
      <c r="CL269" s="124"/>
      <c r="CM269" s="124"/>
      <c r="CN269" s="124"/>
      <c r="CO269" s="124"/>
      <c r="CP269" s="124"/>
      <c r="CQ269" s="124"/>
      <c r="CR269" s="124"/>
      <c r="CS269" s="124"/>
      <c r="CT269" s="124"/>
      <c r="CU269" s="124"/>
      <c r="CV269" s="124"/>
      <c r="CW269" s="124"/>
      <c r="CX269" s="124"/>
      <c r="CY269" s="124"/>
      <c r="CZ269" s="124"/>
      <c r="DA269" s="124"/>
      <c r="DB269" s="124"/>
      <c r="DC269" s="124"/>
      <c r="DD269" s="124"/>
      <c r="DE269" s="124"/>
      <c r="DF269" s="124"/>
      <c r="DG269" s="124"/>
      <c r="DH269" s="124"/>
      <c r="DI269" s="124"/>
      <c r="DJ269" s="124"/>
      <c r="DK269" s="124"/>
    </row>
    <row r="270" spans="1:214" s="123" customFormat="1" ht="24" x14ac:dyDescent="0.25">
      <c r="A270" s="151" t="s">
        <v>217</v>
      </c>
      <c r="B270" s="152" t="s">
        <v>218</v>
      </c>
      <c r="C270" s="153"/>
      <c r="D270" s="103" t="s">
        <v>140</v>
      </c>
      <c r="E270" s="32" t="s">
        <v>214</v>
      </c>
      <c r="F270" s="32" t="s">
        <v>214</v>
      </c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/>
      <c r="CA270" s="124"/>
      <c r="CB270" s="124"/>
      <c r="CC270" s="124"/>
      <c r="CD270" s="124"/>
      <c r="CE270" s="124"/>
      <c r="CF270" s="124"/>
      <c r="CG270" s="124"/>
      <c r="CH270" s="124"/>
      <c r="CI270" s="124"/>
      <c r="CJ270" s="124"/>
      <c r="CK270" s="124"/>
      <c r="CL270" s="124"/>
      <c r="CM270" s="124"/>
      <c r="CN270" s="124"/>
      <c r="CO270" s="124"/>
      <c r="CP270" s="124"/>
      <c r="CQ270" s="124"/>
      <c r="CR270" s="124"/>
      <c r="CS270" s="124"/>
      <c r="CT270" s="124"/>
      <c r="CU270" s="124"/>
      <c r="CV270" s="124"/>
      <c r="CW270" s="124"/>
      <c r="CX270" s="124"/>
      <c r="CY270" s="124"/>
      <c r="CZ270" s="124"/>
      <c r="DA270" s="124"/>
      <c r="DB270" s="124"/>
      <c r="DC270" s="124"/>
      <c r="DD270" s="124"/>
      <c r="DE270" s="124"/>
      <c r="DF270" s="124"/>
      <c r="DG270" s="124"/>
      <c r="DH270" s="124"/>
      <c r="DI270" s="124"/>
      <c r="DJ270" s="124"/>
      <c r="DK270" s="124"/>
    </row>
    <row r="271" spans="1:214" s="123" customFormat="1" ht="24" x14ac:dyDescent="0.25">
      <c r="A271" s="151" t="s">
        <v>224</v>
      </c>
      <c r="B271" s="40" t="s">
        <v>182</v>
      </c>
      <c r="C271" s="153"/>
      <c r="D271" s="103" t="s">
        <v>140</v>
      </c>
      <c r="E271" s="32" t="s">
        <v>214</v>
      </c>
      <c r="F271" s="32" t="s">
        <v>214</v>
      </c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4"/>
      <c r="BD271" s="124"/>
      <c r="BE271" s="124"/>
      <c r="BF271" s="124"/>
      <c r="BG271" s="124"/>
      <c r="BH271" s="124"/>
      <c r="BI271" s="124"/>
      <c r="BJ271" s="124"/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/>
      <c r="CA271" s="124"/>
      <c r="CB271" s="124"/>
      <c r="CC271" s="124"/>
      <c r="CD271" s="124"/>
      <c r="CE271" s="124"/>
      <c r="CF271" s="124"/>
      <c r="CG271" s="124"/>
      <c r="CH271" s="124"/>
      <c r="CI271" s="124"/>
      <c r="CJ271" s="124"/>
      <c r="CK271" s="124"/>
      <c r="CL271" s="124"/>
      <c r="CM271" s="124"/>
      <c r="CN271" s="124"/>
      <c r="CO271" s="124"/>
      <c r="CP271" s="124"/>
      <c r="CQ271" s="124"/>
      <c r="CR271" s="124"/>
      <c r="CS271" s="124"/>
      <c r="CT271" s="124"/>
      <c r="CU271" s="124"/>
      <c r="CV271" s="124"/>
      <c r="CW271" s="124"/>
      <c r="CX271" s="124"/>
      <c r="CY271" s="124"/>
      <c r="CZ271" s="124"/>
      <c r="DA271" s="124"/>
      <c r="DB271" s="124"/>
      <c r="DC271" s="124"/>
      <c r="DD271" s="124"/>
      <c r="DE271" s="124"/>
      <c r="DF271" s="124"/>
      <c r="DG271" s="124"/>
      <c r="DH271" s="124"/>
      <c r="DI271" s="124"/>
      <c r="DJ271" s="124"/>
      <c r="DK271" s="124"/>
    </row>
    <row r="272" spans="1:214" s="123" customFormat="1" ht="25.5" x14ac:dyDescent="0.25">
      <c r="A272" s="151" t="s">
        <v>225</v>
      </c>
      <c r="B272" s="152" t="s">
        <v>218</v>
      </c>
      <c r="C272" s="153"/>
      <c r="D272" s="103" t="s">
        <v>140</v>
      </c>
      <c r="E272" s="32" t="s">
        <v>214</v>
      </c>
      <c r="F272" s="32" t="s">
        <v>214</v>
      </c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4"/>
      <c r="BD272" s="124"/>
      <c r="BE272" s="124"/>
      <c r="BF272" s="124"/>
      <c r="BG272" s="124"/>
      <c r="BH272" s="124"/>
      <c r="BI272" s="124"/>
      <c r="BJ272" s="124"/>
      <c r="BK272" s="124"/>
      <c r="BL272" s="124"/>
      <c r="BM272" s="124"/>
      <c r="BN272" s="124"/>
      <c r="BO272" s="124"/>
      <c r="BP272" s="124"/>
      <c r="BQ272" s="124"/>
      <c r="BR272" s="124"/>
      <c r="BS272" s="124"/>
      <c r="BT272" s="124"/>
      <c r="BU272" s="124"/>
      <c r="BV272" s="124"/>
      <c r="BW272" s="124"/>
      <c r="BX272" s="124"/>
      <c r="BY272" s="124"/>
      <c r="BZ272" s="124"/>
      <c r="CA272" s="124"/>
      <c r="CB272" s="124"/>
      <c r="CC272" s="124"/>
      <c r="CD272" s="124"/>
      <c r="CE272" s="124"/>
      <c r="CF272" s="124"/>
      <c r="CG272" s="124"/>
      <c r="CH272" s="124"/>
      <c r="CI272" s="124"/>
      <c r="CJ272" s="124"/>
      <c r="CK272" s="124"/>
      <c r="CL272" s="124"/>
      <c r="CM272" s="124"/>
      <c r="CN272" s="124"/>
      <c r="CO272" s="124"/>
      <c r="CP272" s="124"/>
      <c r="CQ272" s="124"/>
      <c r="CR272" s="124"/>
      <c r="CS272" s="124"/>
      <c r="CT272" s="124"/>
      <c r="CU272" s="124"/>
      <c r="CV272" s="124"/>
      <c r="CW272" s="124"/>
      <c r="CX272" s="124"/>
      <c r="CY272" s="124"/>
      <c r="CZ272" s="124"/>
      <c r="DA272" s="124"/>
      <c r="DB272" s="124"/>
      <c r="DC272" s="124"/>
      <c r="DD272" s="124"/>
      <c r="DE272" s="124"/>
      <c r="DF272" s="124"/>
      <c r="DG272" s="124"/>
      <c r="DH272" s="124"/>
      <c r="DI272" s="124"/>
      <c r="DJ272" s="124"/>
      <c r="DK272" s="124"/>
    </row>
    <row r="273" spans="1:214" s="123" customFormat="1" ht="24" x14ac:dyDescent="0.25">
      <c r="A273" s="151" t="s">
        <v>220</v>
      </c>
      <c r="B273" s="40" t="s">
        <v>182</v>
      </c>
      <c r="C273" s="153"/>
      <c r="D273" s="103" t="s">
        <v>140</v>
      </c>
      <c r="E273" s="32" t="s">
        <v>214</v>
      </c>
      <c r="F273" s="32" t="s">
        <v>214</v>
      </c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4"/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124"/>
      <c r="BQ273" s="124"/>
      <c r="BR273" s="124"/>
      <c r="BS273" s="124"/>
      <c r="BT273" s="124"/>
      <c r="BU273" s="124"/>
      <c r="BV273" s="124"/>
      <c r="BW273" s="124"/>
      <c r="BX273" s="124"/>
      <c r="BY273" s="124"/>
      <c r="BZ273" s="124"/>
      <c r="CA273" s="124"/>
      <c r="CB273" s="124"/>
      <c r="CC273" s="124"/>
      <c r="CD273" s="124"/>
      <c r="CE273" s="124"/>
      <c r="CF273" s="124"/>
      <c r="CG273" s="124"/>
      <c r="CH273" s="124"/>
      <c r="CI273" s="124"/>
      <c r="CJ273" s="124"/>
      <c r="CK273" s="124"/>
      <c r="CL273" s="124"/>
      <c r="CM273" s="124"/>
      <c r="CN273" s="124"/>
      <c r="CO273" s="124"/>
      <c r="CP273" s="124"/>
      <c r="CQ273" s="124"/>
      <c r="CR273" s="124"/>
      <c r="CS273" s="124"/>
      <c r="CT273" s="124"/>
      <c r="CU273" s="124"/>
      <c r="CV273" s="124"/>
      <c r="CW273" s="124"/>
      <c r="CX273" s="124"/>
      <c r="CY273" s="124"/>
      <c r="CZ273" s="124"/>
      <c r="DA273" s="124"/>
      <c r="DB273" s="124"/>
      <c r="DC273" s="124"/>
      <c r="DD273" s="124"/>
      <c r="DE273" s="124"/>
      <c r="DF273" s="124"/>
      <c r="DG273" s="124"/>
      <c r="DH273" s="124"/>
      <c r="DI273" s="124"/>
      <c r="DJ273" s="124"/>
      <c r="DK273" s="124"/>
    </row>
    <row r="274" spans="1:214" s="123" customFormat="1" ht="25.5" x14ac:dyDescent="0.25">
      <c r="A274" s="151" t="s">
        <v>221</v>
      </c>
      <c r="B274" s="40" t="s">
        <v>182</v>
      </c>
      <c r="C274" s="153"/>
      <c r="D274" s="103" t="s">
        <v>140</v>
      </c>
      <c r="E274" s="32" t="s">
        <v>214</v>
      </c>
      <c r="F274" s="32" t="s">
        <v>214</v>
      </c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  <c r="BM274" s="124"/>
      <c r="BN274" s="124"/>
      <c r="BO274" s="124"/>
      <c r="BP274" s="124"/>
      <c r="BQ274" s="124"/>
      <c r="BR274" s="124"/>
      <c r="BS274" s="124"/>
      <c r="BT274" s="124"/>
      <c r="BU274" s="124"/>
      <c r="BV274" s="124"/>
      <c r="BW274" s="124"/>
      <c r="BX274" s="124"/>
      <c r="BY274" s="124"/>
      <c r="BZ274" s="124"/>
      <c r="CA274" s="124"/>
      <c r="CB274" s="124"/>
      <c r="CC274" s="124"/>
      <c r="CD274" s="124"/>
      <c r="CE274" s="124"/>
      <c r="CF274" s="124"/>
      <c r="CG274" s="124"/>
      <c r="CH274" s="124"/>
      <c r="CI274" s="124"/>
      <c r="CJ274" s="124"/>
      <c r="CK274" s="124"/>
      <c r="CL274" s="124"/>
      <c r="CM274" s="124"/>
      <c r="CN274" s="124"/>
      <c r="CO274" s="124"/>
      <c r="CP274" s="124"/>
      <c r="CQ274" s="124"/>
      <c r="CR274" s="124"/>
      <c r="CS274" s="124"/>
      <c r="CT274" s="124"/>
      <c r="CU274" s="124"/>
      <c r="CV274" s="124"/>
      <c r="CW274" s="124"/>
      <c r="CX274" s="124"/>
      <c r="CY274" s="124"/>
      <c r="CZ274" s="124"/>
      <c r="DA274" s="124"/>
      <c r="DB274" s="124"/>
      <c r="DC274" s="124"/>
      <c r="DD274" s="124"/>
      <c r="DE274" s="124"/>
      <c r="DF274" s="124"/>
      <c r="DG274" s="124"/>
      <c r="DH274" s="124"/>
      <c r="DI274" s="124"/>
      <c r="DJ274" s="124"/>
      <c r="DK274" s="124"/>
    </row>
    <row r="275" spans="1:214" ht="25.5" x14ac:dyDescent="0.25">
      <c r="A275" s="34" t="s">
        <v>235</v>
      </c>
      <c r="B275" s="40" t="s">
        <v>182</v>
      </c>
      <c r="C275" s="2">
        <v>400</v>
      </c>
      <c r="D275" s="103" t="s">
        <v>140</v>
      </c>
      <c r="E275" s="32" t="s">
        <v>214</v>
      </c>
      <c r="F275" s="32" t="s">
        <v>214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</row>
    <row r="276" spans="1:214" ht="24" x14ac:dyDescent="0.25">
      <c r="A276" s="34" t="s">
        <v>260</v>
      </c>
      <c r="B276" s="40" t="s">
        <v>182</v>
      </c>
      <c r="C276" s="2">
        <v>250</v>
      </c>
      <c r="D276" s="103" t="s">
        <v>140</v>
      </c>
      <c r="E276" s="32" t="s">
        <v>214</v>
      </c>
      <c r="F276" s="32" t="s">
        <v>214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</row>
    <row r="277" spans="1:214" ht="22.5" customHeight="1" x14ac:dyDescent="0.25">
      <c r="A277" s="34" t="s">
        <v>226</v>
      </c>
      <c r="B277" s="40" t="s">
        <v>237</v>
      </c>
      <c r="C277" s="2">
        <v>340</v>
      </c>
      <c r="D277" s="103" t="s">
        <v>140</v>
      </c>
      <c r="E277" s="32" t="s">
        <v>114</v>
      </c>
      <c r="F277" s="32" t="s">
        <v>114</v>
      </c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</row>
    <row r="278" spans="1:214" ht="22.5" customHeight="1" x14ac:dyDescent="0.25">
      <c r="A278" s="34" t="s">
        <v>253</v>
      </c>
      <c r="B278" s="40" t="s">
        <v>254</v>
      </c>
      <c r="C278" s="2">
        <v>300</v>
      </c>
      <c r="D278" s="103" t="s">
        <v>140</v>
      </c>
      <c r="E278" s="32" t="s">
        <v>114</v>
      </c>
      <c r="F278" s="32" t="s">
        <v>114</v>
      </c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</row>
    <row r="279" spans="1:214" ht="22.5" customHeight="1" x14ac:dyDescent="0.25">
      <c r="A279" s="34" t="s">
        <v>232</v>
      </c>
      <c r="B279" s="40"/>
      <c r="C279" s="2">
        <v>1500</v>
      </c>
      <c r="D279" s="103" t="s">
        <v>140</v>
      </c>
      <c r="E279" s="32" t="s">
        <v>214</v>
      </c>
      <c r="F279" s="32" t="s">
        <v>214</v>
      </c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</row>
    <row r="280" spans="1:214" x14ac:dyDescent="0.25">
      <c r="A280" s="1" t="s">
        <v>195</v>
      </c>
      <c r="B280" s="70"/>
      <c r="C280" s="71"/>
      <c r="D280" s="103"/>
      <c r="E280" s="32"/>
      <c r="F280" s="32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</row>
    <row r="281" spans="1:214" ht="24" x14ac:dyDescent="0.25">
      <c r="A281" s="34" t="s">
        <v>194</v>
      </c>
      <c r="B281" s="40" t="s">
        <v>169</v>
      </c>
      <c r="C281" s="2">
        <v>2200</v>
      </c>
      <c r="D281" s="103" t="s">
        <v>140</v>
      </c>
      <c r="E281" s="40"/>
      <c r="F281" s="32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</row>
    <row r="282" spans="1:214" ht="23.25" customHeight="1" x14ac:dyDescent="0.25">
      <c r="A282" s="1" t="s">
        <v>173</v>
      </c>
      <c r="B282" s="40" t="s">
        <v>102</v>
      </c>
      <c r="C282" s="2"/>
      <c r="D282" s="35"/>
      <c r="E282" s="32"/>
      <c r="F282" s="32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</row>
    <row r="283" spans="1:214" ht="21" customHeight="1" x14ac:dyDescent="0.25">
      <c r="A283" s="34" t="s">
        <v>174</v>
      </c>
      <c r="B283" s="40"/>
      <c r="C283" s="2">
        <v>492.46</v>
      </c>
      <c r="D283" s="35" t="s">
        <v>325</v>
      </c>
      <c r="E283" s="32" t="s">
        <v>109</v>
      </c>
      <c r="F283" s="32" t="s">
        <v>112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</row>
    <row r="284" spans="1:214" ht="24" customHeight="1" x14ac:dyDescent="0.25">
      <c r="A284" s="34" t="s">
        <v>192</v>
      </c>
      <c r="B284" s="40"/>
      <c r="C284" s="2">
        <v>500</v>
      </c>
      <c r="D284" s="35" t="s">
        <v>325</v>
      </c>
      <c r="E284" s="32" t="s">
        <v>96</v>
      </c>
      <c r="F284" s="32" t="s">
        <v>96</v>
      </c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</row>
    <row r="285" spans="1:214" ht="24" customHeight="1" x14ac:dyDescent="0.25">
      <c r="A285" s="34" t="s">
        <v>236</v>
      </c>
      <c r="B285" s="40"/>
      <c r="C285" s="2">
        <v>495</v>
      </c>
      <c r="D285" s="35" t="s">
        <v>325</v>
      </c>
      <c r="E285" s="32" t="s">
        <v>114</v>
      </c>
      <c r="F285" s="32" t="s">
        <v>114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</row>
    <row r="286" spans="1:214" ht="24" customHeight="1" x14ac:dyDescent="0.25">
      <c r="A286" s="34" t="s">
        <v>259</v>
      </c>
      <c r="B286" s="40"/>
      <c r="C286" s="2">
        <v>890</v>
      </c>
      <c r="D286" s="35" t="s">
        <v>325</v>
      </c>
      <c r="E286" s="32" t="s">
        <v>114</v>
      </c>
      <c r="F286" s="32" t="s">
        <v>114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</row>
    <row r="287" spans="1:214" ht="24" customHeight="1" x14ac:dyDescent="0.25">
      <c r="A287" s="34" t="s">
        <v>266</v>
      </c>
      <c r="B287" s="40"/>
      <c r="C287" s="2">
        <v>1000</v>
      </c>
      <c r="D287" s="35" t="s">
        <v>325</v>
      </c>
      <c r="E287" s="32" t="s">
        <v>41</v>
      </c>
      <c r="F287" s="32" t="s">
        <v>41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</row>
    <row r="288" spans="1:214" s="33" customFormat="1" ht="32.25" customHeight="1" x14ac:dyDescent="0.25">
      <c r="A288" s="129"/>
      <c r="B288" s="105"/>
      <c r="C288" s="106"/>
      <c r="D288" s="26"/>
      <c r="E288" s="26"/>
      <c r="F288" s="2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</row>
    <row r="289" spans="1:214" s="33" customFormat="1" ht="38.25" x14ac:dyDescent="0.25">
      <c r="A289" s="136" t="s">
        <v>222</v>
      </c>
      <c r="B289" s="137" t="s">
        <v>1</v>
      </c>
      <c r="C289" s="154" t="s">
        <v>144</v>
      </c>
      <c r="D289" s="102" t="s">
        <v>3</v>
      </c>
      <c r="E289" s="102" t="s">
        <v>4</v>
      </c>
      <c r="F289" s="102" t="s">
        <v>5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</row>
    <row r="290" spans="1:214" s="33" customFormat="1" ht="25.5" customHeight="1" x14ac:dyDescent="0.25">
      <c r="A290" s="34" t="s">
        <v>245</v>
      </c>
      <c r="B290" s="155"/>
      <c r="C290" s="63">
        <f>10481/1.19</f>
        <v>8807.5630252100837</v>
      </c>
      <c r="D290" s="15" t="s">
        <v>140</v>
      </c>
      <c r="E290" s="35" t="s">
        <v>114</v>
      </c>
      <c r="F290" s="35" t="s">
        <v>114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</row>
    <row r="291" spans="1:214" s="33" customFormat="1" ht="25.5" customHeight="1" x14ac:dyDescent="0.25">
      <c r="A291" s="34" t="s">
        <v>241</v>
      </c>
      <c r="B291" s="104" t="s">
        <v>238</v>
      </c>
      <c r="C291" s="64"/>
      <c r="D291" s="15" t="s">
        <v>140</v>
      </c>
      <c r="E291" s="35" t="s">
        <v>114</v>
      </c>
      <c r="F291" s="35" t="s">
        <v>114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</row>
    <row r="292" spans="1:214" s="33" customFormat="1" ht="25.5" customHeight="1" x14ac:dyDescent="0.25">
      <c r="A292" s="34" t="s">
        <v>240</v>
      </c>
      <c r="B292" s="104" t="s">
        <v>238</v>
      </c>
      <c r="C292" s="64"/>
      <c r="D292" s="15" t="s">
        <v>223</v>
      </c>
      <c r="E292" s="35" t="s">
        <v>114</v>
      </c>
      <c r="F292" s="35" t="s">
        <v>114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</row>
    <row r="293" spans="1:214" s="33" customFormat="1" ht="25.5" customHeight="1" x14ac:dyDescent="0.25">
      <c r="A293" s="34" t="s">
        <v>239</v>
      </c>
      <c r="B293" s="104" t="s">
        <v>244</v>
      </c>
      <c r="C293" s="64"/>
      <c r="D293" s="15" t="s">
        <v>223</v>
      </c>
      <c r="E293" s="35" t="s">
        <v>114</v>
      </c>
      <c r="F293" s="35" t="s">
        <v>114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</row>
    <row r="294" spans="1:214" s="33" customFormat="1" ht="25.5" customHeight="1" x14ac:dyDescent="0.25">
      <c r="A294" s="34" t="s">
        <v>248</v>
      </c>
      <c r="B294" s="104" t="s">
        <v>244</v>
      </c>
      <c r="C294" s="64"/>
      <c r="D294" s="15" t="s">
        <v>223</v>
      </c>
      <c r="E294" s="35" t="s">
        <v>114</v>
      </c>
      <c r="F294" s="35" t="s">
        <v>114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</row>
    <row r="295" spans="1:214" s="33" customFormat="1" ht="25.5" customHeight="1" x14ac:dyDescent="0.25">
      <c r="A295" s="34" t="s">
        <v>249</v>
      </c>
      <c r="B295" s="104" t="s">
        <v>191</v>
      </c>
      <c r="C295" s="64"/>
      <c r="D295" s="15" t="s">
        <v>223</v>
      </c>
      <c r="E295" s="35" t="s">
        <v>114</v>
      </c>
      <c r="F295" s="35" t="s">
        <v>114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</row>
    <row r="296" spans="1:214" s="33" customFormat="1" ht="25.5" customHeight="1" x14ac:dyDescent="0.25">
      <c r="A296" s="34" t="s">
        <v>250</v>
      </c>
      <c r="B296" s="104" t="s">
        <v>238</v>
      </c>
      <c r="C296" s="64"/>
      <c r="D296" s="15" t="s">
        <v>223</v>
      </c>
      <c r="E296" s="35" t="s">
        <v>114</v>
      </c>
      <c r="F296" s="35" t="s">
        <v>114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</row>
    <row r="297" spans="1:214" s="33" customFormat="1" ht="25.5" customHeight="1" x14ac:dyDescent="0.25">
      <c r="A297" s="34" t="s">
        <v>258</v>
      </c>
      <c r="B297" s="104" t="s">
        <v>182</v>
      </c>
      <c r="C297" s="64"/>
      <c r="D297" s="15" t="s">
        <v>223</v>
      </c>
      <c r="E297" s="35" t="s">
        <v>114</v>
      </c>
      <c r="F297" s="35" t="s">
        <v>114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</row>
    <row r="298" spans="1:214" s="33" customFormat="1" ht="25.5" customHeight="1" x14ac:dyDescent="0.25">
      <c r="A298" s="34" t="s">
        <v>242</v>
      </c>
      <c r="B298" s="104" t="s">
        <v>243</v>
      </c>
      <c r="C298" s="64"/>
      <c r="D298" s="15" t="s">
        <v>223</v>
      </c>
      <c r="E298" s="35" t="s">
        <v>114</v>
      </c>
      <c r="F298" s="35" t="s">
        <v>114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</row>
    <row r="299" spans="1:214" s="33" customFormat="1" ht="25.5" customHeight="1" x14ac:dyDescent="0.25">
      <c r="A299" s="34" t="s">
        <v>246</v>
      </c>
      <c r="B299" s="104" t="s">
        <v>247</v>
      </c>
      <c r="C299" s="64"/>
      <c r="D299" s="15" t="s">
        <v>223</v>
      </c>
      <c r="E299" s="35" t="s">
        <v>114</v>
      </c>
      <c r="F299" s="35" t="s">
        <v>114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</row>
    <row r="300" spans="1:214" s="33" customFormat="1" ht="25.5" customHeight="1" x14ac:dyDescent="0.25">
      <c r="A300" s="34" t="s">
        <v>251</v>
      </c>
      <c r="B300" s="104" t="s">
        <v>252</v>
      </c>
      <c r="C300" s="69"/>
      <c r="D300" s="15" t="s">
        <v>223</v>
      </c>
      <c r="E300" s="35" t="s">
        <v>114</v>
      </c>
      <c r="F300" s="35" t="s">
        <v>114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</row>
    <row r="301" spans="1:214" s="33" customFormat="1" ht="25.5" customHeight="1" x14ac:dyDescent="0.25">
      <c r="A301" s="34" t="s">
        <v>255</v>
      </c>
      <c r="B301" s="104" t="s">
        <v>256</v>
      </c>
      <c r="C301" s="69"/>
      <c r="D301" s="15" t="s">
        <v>223</v>
      </c>
      <c r="E301" s="35" t="s">
        <v>114</v>
      </c>
      <c r="F301" s="35" t="s">
        <v>114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</row>
    <row r="302" spans="1:214" s="33" customFormat="1" ht="25.5" customHeight="1" x14ac:dyDescent="0.25">
      <c r="A302" s="34" t="s">
        <v>257</v>
      </c>
      <c r="B302" s="104" t="s">
        <v>182</v>
      </c>
      <c r="C302" s="69"/>
      <c r="D302" s="15" t="s">
        <v>223</v>
      </c>
      <c r="E302" s="35" t="s">
        <v>114</v>
      </c>
      <c r="F302" s="35" t="s">
        <v>114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</row>
    <row r="303" spans="1:214" s="33" customFormat="1" x14ac:dyDescent="0.25">
      <c r="A303" s="129"/>
      <c r="B303" s="105"/>
      <c r="C303" s="106"/>
      <c r="D303" s="26"/>
      <c r="E303" s="26"/>
      <c r="F303" s="2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</row>
    <row r="304" spans="1:214" s="33" customFormat="1" x14ac:dyDescent="0.25">
      <c r="A304" s="129"/>
      <c r="B304" s="105"/>
      <c r="C304" s="106"/>
      <c r="D304" s="26"/>
      <c r="E304" s="26"/>
      <c r="F304" s="2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</row>
    <row r="305" spans="1:214" s="33" customFormat="1" x14ac:dyDescent="0.25">
      <c r="A305" s="129"/>
      <c r="B305" s="105"/>
      <c r="C305" s="106"/>
      <c r="D305" s="26"/>
      <c r="E305" s="26"/>
      <c r="F305" s="2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</row>
    <row r="306" spans="1:214" s="33" customFormat="1" x14ac:dyDescent="0.25">
      <c r="A306" s="129"/>
      <c r="B306" s="105"/>
      <c r="C306" s="106"/>
      <c r="D306" s="26"/>
      <c r="E306" s="26"/>
      <c r="F306" s="2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</row>
    <row r="307" spans="1:214" s="33" customFormat="1" x14ac:dyDescent="0.25">
      <c r="A307" s="129"/>
      <c r="B307" s="105"/>
      <c r="C307" s="106"/>
      <c r="D307" s="26"/>
      <c r="E307" s="26"/>
      <c r="F307" s="2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</row>
    <row r="308" spans="1:214" s="33" customFormat="1" x14ac:dyDescent="0.25">
      <c r="A308" s="129"/>
      <c r="B308" s="105"/>
      <c r="C308" s="106"/>
      <c r="D308" s="26"/>
      <c r="E308" s="26"/>
      <c r="F308" s="2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</row>
    <row r="309" spans="1:214" s="33" customFormat="1" x14ac:dyDescent="0.25">
      <c r="A309" s="129"/>
      <c r="B309" s="105"/>
      <c r="C309" s="106"/>
      <c r="D309" s="26"/>
      <c r="E309" s="26"/>
      <c r="F309" s="2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</row>
    <row r="310" spans="1:214" s="33" customFormat="1" x14ac:dyDescent="0.25">
      <c r="A310" s="129"/>
      <c r="B310" s="105"/>
      <c r="C310" s="106"/>
      <c r="D310" s="26"/>
      <c r="E310" s="26"/>
      <c r="F310" s="2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</row>
    <row r="311" spans="1:214" s="33" customFormat="1" x14ac:dyDescent="0.25">
      <c r="A311" s="129"/>
      <c r="B311" s="105"/>
      <c r="C311" s="106"/>
      <c r="D311" s="26"/>
      <c r="E311" s="26"/>
      <c r="F311" s="2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</row>
    <row r="312" spans="1:214" s="33" customFormat="1" x14ac:dyDescent="0.25">
      <c r="A312" s="129"/>
      <c r="B312" s="105"/>
      <c r="C312" s="106"/>
      <c r="D312" s="26"/>
      <c r="E312" s="26"/>
      <c r="F312" s="2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</row>
    <row r="313" spans="1:214" s="33" customFormat="1" x14ac:dyDescent="0.25">
      <c r="A313" s="129"/>
      <c r="B313" s="105"/>
      <c r="C313" s="106"/>
      <c r="D313" s="26"/>
      <c r="E313" s="26"/>
      <c r="F313" s="2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</row>
    <row r="314" spans="1:214" s="33" customFormat="1" x14ac:dyDescent="0.25">
      <c r="A314" s="129"/>
      <c r="B314" s="105"/>
      <c r="C314" s="106"/>
      <c r="D314" s="26"/>
      <c r="E314" s="26"/>
      <c r="F314" s="2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</row>
    <row r="315" spans="1:214" s="33" customFormat="1" x14ac:dyDescent="0.25">
      <c r="A315" s="129"/>
      <c r="B315" s="105"/>
      <c r="C315" s="106"/>
      <c r="D315" s="26"/>
      <c r="E315" s="26"/>
      <c r="F315" s="2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</row>
    <row r="316" spans="1:214" s="33" customFormat="1" x14ac:dyDescent="0.25">
      <c r="A316" s="129"/>
      <c r="B316" s="105"/>
      <c r="C316" s="106"/>
      <c r="D316" s="26"/>
      <c r="E316" s="26"/>
      <c r="F316" s="2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</row>
    <row r="317" spans="1:214" s="33" customFormat="1" x14ac:dyDescent="0.25">
      <c r="A317" s="129"/>
      <c r="B317" s="105"/>
      <c r="C317" s="106"/>
      <c r="D317" s="26"/>
      <c r="E317" s="26"/>
      <c r="F317" s="2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</row>
    <row r="318" spans="1:214" s="33" customFormat="1" x14ac:dyDescent="0.25">
      <c r="A318" s="129"/>
      <c r="B318" s="105"/>
      <c r="C318" s="106"/>
      <c r="D318" s="26"/>
      <c r="E318" s="26"/>
      <c r="F318" s="2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</row>
    <row r="319" spans="1:214" s="33" customFormat="1" x14ac:dyDescent="0.25">
      <c r="A319" s="129"/>
      <c r="B319" s="105"/>
      <c r="C319" s="106"/>
      <c r="D319" s="26"/>
      <c r="E319" s="26"/>
      <c r="F319" s="2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</row>
    <row r="320" spans="1:214" s="33" customFormat="1" x14ac:dyDescent="0.25">
      <c r="A320" s="129"/>
      <c r="B320" s="105"/>
      <c r="C320" s="106"/>
      <c r="D320" s="26"/>
      <c r="E320" s="26"/>
      <c r="F320" s="2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</row>
    <row r="321" spans="1:214" s="33" customFormat="1" x14ac:dyDescent="0.25">
      <c r="A321" s="129"/>
      <c r="B321" s="105"/>
      <c r="C321" s="106"/>
      <c r="D321" s="26"/>
      <c r="E321" s="26"/>
      <c r="F321" s="2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</row>
    <row r="322" spans="1:214" s="33" customFormat="1" x14ac:dyDescent="0.25">
      <c r="A322" s="129"/>
      <c r="B322" s="105"/>
      <c r="C322" s="106"/>
      <c r="D322" s="26"/>
      <c r="E322" s="26"/>
      <c r="F322" s="2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</row>
    <row r="323" spans="1:214" s="33" customFormat="1" x14ac:dyDescent="0.25">
      <c r="A323" s="129"/>
      <c r="B323" s="105"/>
      <c r="C323" s="106"/>
      <c r="D323" s="26"/>
      <c r="E323" s="26"/>
      <c r="F323" s="2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</row>
    <row r="324" spans="1:214" s="33" customFormat="1" x14ac:dyDescent="0.25">
      <c r="A324" s="129"/>
      <c r="B324" s="105"/>
      <c r="C324" s="106"/>
      <c r="D324" s="26"/>
      <c r="E324" s="26"/>
      <c r="F324" s="2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</row>
    <row r="325" spans="1:214" s="33" customFormat="1" x14ac:dyDescent="0.25">
      <c r="A325" s="129"/>
      <c r="B325" s="105"/>
      <c r="C325" s="106"/>
      <c r="D325" s="26"/>
      <c r="E325" s="26"/>
      <c r="F325" s="2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</row>
    <row r="326" spans="1:214" s="33" customFormat="1" x14ac:dyDescent="0.25">
      <c r="A326" s="129"/>
      <c r="B326" s="105"/>
      <c r="C326" s="106"/>
      <c r="D326" s="26"/>
      <c r="E326" s="26"/>
      <c r="F326" s="2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</row>
    <row r="327" spans="1:214" s="33" customFormat="1" x14ac:dyDescent="0.25">
      <c r="A327" s="129"/>
      <c r="B327" s="105"/>
      <c r="C327" s="106"/>
      <c r="D327" s="26"/>
      <c r="E327" s="26"/>
      <c r="F327" s="2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</row>
    <row r="328" spans="1:214" s="33" customFormat="1" x14ac:dyDescent="0.25">
      <c r="A328" s="129"/>
      <c r="B328" s="105"/>
      <c r="C328" s="106"/>
      <c r="D328" s="26"/>
      <c r="E328" s="26"/>
      <c r="F328" s="2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</row>
    <row r="329" spans="1:214" s="33" customFormat="1" x14ac:dyDescent="0.25">
      <c r="A329" s="129"/>
      <c r="B329" s="105"/>
      <c r="C329" s="106"/>
      <c r="D329" s="26"/>
      <c r="E329" s="26"/>
      <c r="F329" s="2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</row>
    <row r="330" spans="1:214" s="33" customFormat="1" x14ac:dyDescent="0.25">
      <c r="A330" s="129"/>
      <c r="B330" s="105"/>
      <c r="C330" s="106"/>
      <c r="D330" s="26"/>
      <c r="E330" s="26"/>
      <c r="F330" s="2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</row>
    <row r="331" spans="1:214" s="33" customFormat="1" x14ac:dyDescent="0.25">
      <c r="A331" s="129"/>
      <c r="B331" s="105"/>
      <c r="C331" s="106"/>
      <c r="D331" s="26"/>
      <c r="E331" s="26"/>
      <c r="F331" s="2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</row>
    <row r="332" spans="1:214" s="33" customFormat="1" x14ac:dyDescent="0.25">
      <c r="A332" s="129"/>
      <c r="B332" s="105"/>
      <c r="C332" s="106"/>
      <c r="D332" s="26"/>
      <c r="E332" s="26"/>
      <c r="F332" s="2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</row>
    <row r="333" spans="1:214" s="33" customFormat="1" x14ac:dyDescent="0.25">
      <c r="A333" s="129"/>
      <c r="B333" s="105"/>
      <c r="C333" s="106"/>
      <c r="D333" s="26"/>
      <c r="E333" s="26"/>
      <c r="F333" s="2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</row>
    <row r="334" spans="1:214" s="33" customFormat="1" x14ac:dyDescent="0.25">
      <c r="A334" s="129"/>
      <c r="B334" s="105"/>
      <c r="C334" s="106"/>
      <c r="D334" s="26"/>
      <c r="E334" s="26"/>
      <c r="F334" s="2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</row>
    <row r="335" spans="1:214" s="33" customFormat="1" x14ac:dyDescent="0.25">
      <c r="A335" s="129"/>
      <c r="B335" s="105"/>
      <c r="C335" s="106"/>
      <c r="D335" s="26"/>
      <c r="E335" s="26"/>
      <c r="F335" s="2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</row>
    <row r="336" spans="1:214" s="33" customFormat="1" x14ac:dyDescent="0.25">
      <c r="A336" s="129"/>
      <c r="B336" s="105"/>
      <c r="C336" s="106"/>
      <c r="D336" s="26"/>
      <c r="E336" s="26"/>
      <c r="F336" s="2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</row>
    <row r="337" spans="1:214" s="33" customFormat="1" x14ac:dyDescent="0.25">
      <c r="A337" s="129"/>
      <c r="B337" s="105"/>
      <c r="C337" s="106"/>
      <c r="D337" s="26"/>
      <c r="E337" s="26"/>
      <c r="F337" s="2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</row>
    <row r="338" spans="1:214" s="33" customFormat="1" x14ac:dyDescent="0.25">
      <c r="A338" s="129"/>
      <c r="B338" s="105"/>
      <c r="C338" s="106"/>
      <c r="D338" s="26"/>
      <c r="E338" s="26"/>
      <c r="F338" s="2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</row>
    <row r="339" spans="1:214" s="33" customFormat="1" x14ac:dyDescent="0.25">
      <c r="A339" s="129"/>
      <c r="B339" s="105"/>
      <c r="C339" s="106"/>
      <c r="D339" s="26"/>
      <c r="E339" s="26"/>
      <c r="F339" s="2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</row>
    <row r="340" spans="1:214" s="33" customFormat="1" x14ac:dyDescent="0.25">
      <c r="A340" s="129"/>
      <c r="B340" s="105"/>
      <c r="C340" s="106"/>
      <c r="D340" s="26"/>
      <c r="E340" s="26"/>
      <c r="F340" s="2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</row>
    <row r="341" spans="1:214" s="33" customFormat="1" x14ac:dyDescent="0.25">
      <c r="A341" s="129"/>
      <c r="B341" s="105"/>
      <c r="C341" s="106"/>
      <c r="D341" s="26"/>
      <c r="E341" s="26"/>
      <c r="F341" s="2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</row>
    <row r="342" spans="1:214" s="33" customFormat="1" x14ac:dyDescent="0.25">
      <c r="A342" s="129"/>
      <c r="B342" s="105"/>
      <c r="C342" s="106"/>
      <c r="D342" s="26"/>
      <c r="E342" s="26"/>
      <c r="F342" s="2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</row>
    <row r="343" spans="1:214" s="33" customFormat="1" x14ac:dyDescent="0.25">
      <c r="A343" s="129"/>
      <c r="B343" s="105"/>
      <c r="C343" s="106"/>
      <c r="D343" s="26"/>
      <c r="E343" s="26"/>
      <c r="F343" s="2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</row>
    <row r="344" spans="1:214" s="33" customFormat="1" x14ac:dyDescent="0.25">
      <c r="A344" s="129"/>
      <c r="B344" s="105"/>
      <c r="C344" s="106"/>
      <c r="D344" s="26"/>
      <c r="E344" s="26"/>
      <c r="F344" s="2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</row>
    <row r="345" spans="1:214" s="33" customFormat="1" x14ac:dyDescent="0.25">
      <c r="A345" s="129"/>
      <c r="B345" s="105"/>
      <c r="C345" s="106"/>
      <c r="D345" s="26"/>
      <c r="E345" s="26"/>
      <c r="F345" s="2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</row>
    <row r="346" spans="1:214" s="33" customFormat="1" x14ac:dyDescent="0.25">
      <c r="A346" s="129"/>
      <c r="B346" s="105"/>
      <c r="C346" s="106"/>
      <c r="D346" s="26"/>
      <c r="E346" s="26"/>
      <c r="F346" s="2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</row>
    <row r="347" spans="1:214" s="33" customFormat="1" x14ac:dyDescent="0.25">
      <c r="A347" s="129"/>
      <c r="B347" s="105"/>
      <c r="C347" s="106"/>
      <c r="D347" s="26"/>
      <c r="E347" s="26"/>
      <c r="F347" s="2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</row>
    <row r="348" spans="1:214" s="33" customFormat="1" x14ac:dyDescent="0.25">
      <c r="A348" s="129"/>
      <c r="B348" s="105"/>
      <c r="C348" s="106"/>
      <c r="D348" s="26"/>
      <c r="E348" s="26"/>
      <c r="F348" s="2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</row>
    <row r="349" spans="1:214" s="33" customFormat="1" x14ac:dyDescent="0.25">
      <c r="A349" s="129"/>
      <c r="B349" s="105"/>
      <c r="C349" s="106"/>
      <c r="D349" s="26"/>
      <c r="E349" s="26"/>
      <c r="F349" s="2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</row>
    <row r="350" spans="1:214" s="33" customFormat="1" x14ac:dyDescent="0.25">
      <c r="A350" s="129"/>
      <c r="B350" s="105"/>
      <c r="C350" s="106"/>
      <c r="D350" s="26"/>
      <c r="E350" s="26"/>
      <c r="F350" s="2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</row>
    <row r="351" spans="1:214" s="33" customFormat="1" x14ac:dyDescent="0.25">
      <c r="A351" s="129"/>
      <c r="B351" s="105"/>
      <c r="C351" s="106"/>
      <c r="D351" s="26"/>
      <c r="E351" s="26"/>
      <c r="F351" s="2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</row>
    <row r="352" spans="1:214" s="33" customFormat="1" x14ac:dyDescent="0.25">
      <c r="A352" s="129"/>
      <c r="B352" s="105"/>
      <c r="C352" s="106"/>
      <c r="D352" s="26"/>
      <c r="E352" s="26"/>
      <c r="F352" s="2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</row>
    <row r="353" spans="1:214" s="33" customFormat="1" x14ac:dyDescent="0.25">
      <c r="A353" s="129"/>
      <c r="B353" s="105"/>
      <c r="C353" s="106"/>
      <c r="D353" s="26"/>
      <c r="E353" s="26"/>
      <c r="F353" s="2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</row>
    <row r="354" spans="1:214" s="33" customFormat="1" x14ac:dyDescent="0.25">
      <c r="A354" s="129"/>
      <c r="B354" s="105"/>
      <c r="C354" s="106"/>
      <c r="D354" s="26"/>
      <c r="E354" s="26"/>
      <c r="F354" s="2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</row>
    <row r="355" spans="1:214" s="33" customFormat="1" x14ac:dyDescent="0.25">
      <c r="A355" s="129"/>
      <c r="B355" s="105"/>
      <c r="C355" s="106"/>
      <c r="D355" s="26"/>
      <c r="E355" s="26"/>
      <c r="F355" s="2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</row>
    <row r="356" spans="1:214" s="33" customFormat="1" x14ac:dyDescent="0.25">
      <c r="A356" s="129"/>
      <c r="B356" s="105"/>
      <c r="C356" s="106"/>
      <c r="D356" s="26"/>
      <c r="E356" s="26"/>
      <c r="F356" s="2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</row>
    <row r="357" spans="1:214" s="33" customFormat="1" x14ac:dyDescent="0.25">
      <c r="A357" s="129"/>
      <c r="B357" s="105"/>
      <c r="C357" s="106"/>
      <c r="D357" s="26"/>
      <c r="E357" s="26"/>
      <c r="F357" s="2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</row>
    <row r="358" spans="1:214" s="33" customFormat="1" x14ac:dyDescent="0.25">
      <c r="A358" s="129"/>
      <c r="B358" s="105"/>
      <c r="C358" s="106"/>
      <c r="D358" s="26"/>
      <c r="E358" s="26"/>
      <c r="F358" s="2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</row>
    <row r="359" spans="1:214" s="33" customFormat="1" x14ac:dyDescent="0.25">
      <c r="A359" s="129"/>
      <c r="B359" s="105"/>
      <c r="C359" s="106"/>
      <c r="D359" s="26"/>
      <c r="E359" s="26"/>
      <c r="F359" s="2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</row>
    <row r="360" spans="1:214" s="33" customFormat="1" x14ac:dyDescent="0.25">
      <c r="A360" s="129"/>
      <c r="B360" s="105"/>
      <c r="C360" s="106"/>
      <c r="D360" s="26"/>
      <c r="E360" s="26"/>
      <c r="F360" s="2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</row>
    <row r="361" spans="1:214" s="33" customFormat="1" x14ac:dyDescent="0.25">
      <c r="A361" s="129"/>
      <c r="B361" s="105"/>
      <c r="C361" s="106"/>
      <c r="D361" s="26"/>
      <c r="E361" s="26"/>
      <c r="F361" s="2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</row>
    <row r="362" spans="1:214" s="33" customFormat="1" x14ac:dyDescent="0.25">
      <c r="A362" s="129"/>
      <c r="B362" s="105"/>
      <c r="C362" s="106"/>
      <c r="D362" s="26"/>
      <c r="E362" s="26"/>
      <c r="F362" s="2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</row>
    <row r="363" spans="1:214" s="33" customFormat="1" x14ac:dyDescent="0.25">
      <c r="A363" s="129"/>
      <c r="B363" s="105"/>
      <c r="C363" s="106"/>
      <c r="D363" s="26"/>
      <c r="E363" s="26"/>
      <c r="F363" s="2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</row>
    <row r="364" spans="1:214" s="33" customFormat="1" x14ac:dyDescent="0.25">
      <c r="A364" s="129"/>
      <c r="B364" s="105"/>
      <c r="C364" s="106"/>
      <c r="D364" s="26"/>
      <c r="E364" s="26"/>
      <c r="F364" s="2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</row>
    <row r="365" spans="1:214" s="33" customFormat="1" x14ac:dyDescent="0.25">
      <c r="A365" s="129"/>
      <c r="B365" s="105"/>
      <c r="C365" s="106"/>
      <c r="D365" s="26"/>
      <c r="E365" s="26"/>
      <c r="F365" s="2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</row>
    <row r="366" spans="1:214" s="33" customFormat="1" x14ac:dyDescent="0.25">
      <c r="A366" s="129"/>
      <c r="B366" s="105"/>
      <c r="C366" s="106"/>
      <c r="D366" s="26"/>
      <c r="E366" s="26"/>
      <c r="F366" s="2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</row>
    <row r="367" spans="1:214" s="33" customFormat="1" x14ac:dyDescent="0.25">
      <c r="A367" s="129"/>
      <c r="B367" s="105"/>
      <c r="C367" s="106"/>
      <c r="D367" s="26"/>
      <c r="E367" s="26"/>
      <c r="F367" s="2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</row>
    <row r="368" spans="1:214" s="33" customFormat="1" x14ac:dyDescent="0.25">
      <c r="A368" s="129"/>
      <c r="B368" s="105"/>
      <c r="C368" s="106"/>
      <c r="D368" s="26"/>
      <c r="E368" s="26"/>
      <c r="F368" s="2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</row>
    <row r="369" spans="1:214" s="33" customFormat="1" x14ac:dyDescent="0.25">
      <c r="A369" s="129"/>
      <c r="B369" s="105"/>
      <c r="C369" s="106"/>
      <c r="D369" s="26"/>
      <c r="E369" s="26"/>
      <c r="F369" s="2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</row>
    <row r="370" spans="1:214" s="33" customFormat="1" x14ac:dyDescent="0.25">
      <c r="A370" s="129"/>
      <c r="B370" s="105"/>
      <c r="C370" s="106"/>
      <c r="D370" s="26"/>
      <c r="E370" s="26"/>
      <c r="F370" s="2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</row>
    <row r="371" spans="1:214" s="33" customFormat="1" x14ac:dyDescent="0.25">
      <c r="A371" s="129"/>
      <c r="B371" s="105"/>
      <c r="C371" s="106"/>
      <c r="D371" s="26"/>
      <c r="E371" s="26"/>
      <c r="F371" s="2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</row>
    <row r="372" spans="1:214" s="33" customFormat="1" x14ac:dyDescent="0.25">
      <c r="A372" s="129"/>
      <c r="B372" s="105"/>
      <c r="C372" s="106"/>
      <c r="D372" s="26"/>
      <c r="E372" s="26"/>
      <c r="F372" s="2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</row>
    <row r="373" spans="1:214" s="33" customFormat="1" x14ac:dyDescent="0.25">
      <c r="A373" s="129"/>
      <c r="B373" s="105"/>
      <c r="C373" s="106"/>
      <c r="D373" s="26"/>
      <c r="E373" s="26"/>
      <c r="F373" s="2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</row>
    <row r="374" spans="1:214" s="33" customFormat="1" x14ac:dyDescent="0.25">
      <c r="A374" s="129"/>
      <c r="B374" s="105"/>
      <c r="C374" s="106"/>
      <c r="D374" s="26"/>
      <c r="E374" s="26"/>
      <c r="F374" s="2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</row>
    <row r="375" spans="1:214" s="33" customFormat="1" x14ac:dyDescent="0.25">
      <c r="A375" s="129"/>
      <c r="B375" s="105"/>
      <c r="C375" s="106"/>
      <c r="D375" s="26"/>
      <c r="E375" s="26"/>
      <c r="F375" s="2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</row>
    <row r="376" spans="1:214" s="33" customFormat="1" x14ac:dyDescent="0.25">
      <c r="A376" s="129"/>
      <c r="B376" s="105"/>
      <c r="C376" s="106"/>
      <c r="D376" s="26"/>
      <c r="E376" s="26"/>
      <c r="F376" s="2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</row>
    <row r="377" spans="1:214" s="33" customFormat="1" x14ac:dyDescent="0.25">
      <c r="A377" s="129"/>
      <c r="B377" s="105"/>
      <c r="C377" s="106"/>
      <c r="D377" s="26"/>
      <c r="E377" s="26"/>
      <c r="F377" s="2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</row>
    <row r="378" spans="1:214" s="33" customFormat="1" x14ac:dyDescent="0.25">
      <c r="A378" s="129"/>
      <c r="B378" s="105"/>
      <c r="C378" s="106"/>
      <c r="D378" s="26"/>
      <c r="E378" s="26"/>
      <c r="F378" s="2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</row>
    <row r="379" spans="1:214" s="33" customFormat="1" x14ac:dyDescent="0.25">
      <c r="A379" s="129"/>
      <c r="B379" s="105"/>
      <c r="C379" s="106"/>
      <c r="D379" s="26"/>
      <c r="E379" s="26"/>
      <c r="F379" s="2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</row>
    <row r="380" spans="1:214" s="33" customFormat="1" x14ac:dyDescent="0.25">
      <c r="A380" s="129"/>
      <c r="B380" s="105"/>
      <c r="C380" s="106"/>
      <c r="D380" s="26"/>
      <c r="E380" s="26"/>
      <c r="F380" s="2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</row>
    <row r="381" spans="1:214" s="33" customFormat="1" x14ac:dyDescent="0.25">
      <c r="A381" s="129"/>
      <c r="B381" s="105"/>
      <c r="C381" s="106"/>
      <c r="D381" s="26"/>
      <c r="E381" s="26"/>
      <c r="F381" s="2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</row>
    <row r="382" spans="1:214" s="33" customFormat="1" x14ac:dyDescent="0.25">
      <c r="A382" s="129"/>
      <c r="B382" s="105"/>
      <c r="C382" s="106"/>
      <c r="D382" s="26"/>
      <c r="E382" s="26"/>
      <c r="F382" s="2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</row>
    <row r="383" spans="1:214" s="33" customFormat="1" x14ac:dyDescent="0.25">
      <c r="A383" s="129"/>
      <c r="B383" s="105"/>
      <c r="C383" s="106"/>
      <c r="D383" s="26"/>
      <c r="E383" s="26"/>
      <c r="F383" s="2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</row>
    <row r="384" spans="1:214" s="33" customFormat="1" x14ac:dyDescent="0.25">
      <c r="A384" s="129"/>
      <c r="B384" s="105"/>
      <c r="C384" s="106"/>
      <c r="D384" s="26"/>
      <c r="E384" s="26"/>
      <c r="F384" s="2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</row>
    <row r="385" spans="1:214" s="33" customFormat="1" x14ac:dyDescent="0.25">
      <c r="A385" s="129"/>
      <c r="B385" s="105"/>
      <c r="C385" s="106"/>
      <c r="D385" s="26"/>
      <c r="E385" s="26"/>
      <c r="F385" s="2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</row>
    <row r="386" spans="1:214" s="33" customFormat="1" x14ac:dyDescent="0.25">
      <c r="A386" s="129"/>
      <c r="B386" s="105"/>
      <c r="C386" s="106"/>
      <c r="D386" s="26"/>
      <c r="E386" s="26"/>
      <c r="F386" s="2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</row>
    <row r="387" spans="1:214" s="33" customFormat="1" x14ac:dyDescent="0.25">
      <c r="A387" s="129"/>
      <c r="B387" s="105"/>
      <c r="C387" s="106"/>
      <c r="D387" s="26"/>
      <c r="E387" s="26"/>
      <c r="F387" s="2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</row>
    <row r="388" spans="1:214" s="33" customFormat="1" x14ac:dyDescent="0.25">
      <c r="A388" s="129"/>
      <c r="B388" s="105"/>
      <c r="C388" s="106"/>
      <c r="D388" s="26"/>
      <c r="E388" s="26"/>
      <c r="F388" s="2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</row>
    <row r="389" spans="1:214" s="33" customFormat="1" x14ac:dyDescent="0.25">
      <c r="A389" s="129"/>
      <c r="B389" s="105"/>
      <c r="C389" s="106"/>
      <c r="D389" s="26"/>
      <c r="E389" s="26"/>
      <c r="F389" s="2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</row>
    <row r="390" spans="1:214" s="33" customFormat="1" x14ac:dyDescent="0.25">
      <c r="A390" s="129"/>
      <c r="B390" s="105"/>
      <c r="C390" s="106"/>
      <c r="D390" s="26"/>
      <c r="E390" s="26"/>
      <c r="F390" s="2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</row>
    <row r="391" spans="1:214" s="33" customFormat="1" x14ac:dyDescent="0.25">
      <c r="A391" s="129"/>
      <c r="B391" s="105"/>
      <c r="C391" s="106"/>
      <c r="D391" s="26"/>
      <c r="E391" s="26"/>
      <c r="F391" s="2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</row>
    <row r="392" spans="1:214" s="33" customFormat="1" x14ac:dyDescent="0.25">
      <c r="A392" s="129"/>
      <c r="B392" s="105"/>
      <c r="C392" s="106"/>
      <c r="D392" s="26"/>
      <c r="E392" s="26"/>
      <c r="F392" s="2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</row>
    <row r="393" spans="1:214" s="33" customFormat="1" x14ac:dyDescent="0.25">
      <c r="A393" s="129"/>
      <c r="B393" s="105"/>
      <c r="C393" s="106"/>
      <c r="D393" s="26"/>
      <c r="E393" s="26"/>
      <c r="F393" s="2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</row>
    <row r="394" spans="1:214" s="33" customFormat="1" x14ac:dyDescent="0.25">
      <c r="A394" s="129"/>
      <c r="B394" s="105"/>
      <c r="C394" s="106"/>
      <c r="D394" s="26"/>
      <c r="E394" s="26"/>
      <c r="F394" s="2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</row>
    <row r="395" spans="1:214" s="33" customFormat="1" x14ac:dyDescent="0.25">
      <c r="A395" s="129"/>
      <c r="B395" s="105"/>
      <c r="C395" s="106"/>
      <c r="D395" s="26"/>
      <c r="E395" s="26"/>
      <c r="F395" s="2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</row>
    <row r="396" spans="1:214" s="33" customFormat="1" x14ac:dyDescent="0.25">
      <c r="A396" s="129"/>
      <c r="B396" s="105"/>
      <c r="C396" s="106"/>
      <c r="D396" s="26"/>
      <c r="E396" s="26"/>
      <c r="F396" s="2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</row>
    <row r="397" spans="1:214" s="33" customFormat="1" x14ac:dyDescent="0.25">
      <c r="A397" s="129"/>
      <c r="B397" s="105"/>
      <c r="C397" s="106"/>
      <c r="D397" s="26"/>
      <c r="E397" s="26"/>
      <c r="F397" s="2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</row>
    <row r="398" spans="1:214" s="33" customFormat="1" x14ac:dyDescent="0.25">
      <c r="A398" s="129"/>
      <c r="B398" s="105"/>
      <c r="C398" s="106"/>
      <c r="D398" s="26"/>
      <c r="E398" s="26"/>
      <c r="F398" s="2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</row>
    <row r="399" spans="1:214" s="33" customFormat="1" x14ac:dyDescent="0.25">
      <c r="A399" s="129"/>
      <c r="B399" s="105"/>
      <c r="C399" s="106"/>
      <c r="D399" s="26"/>
      <c r="E399" s="26"/>
      <c r="F399" s="2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</row>
    <row r="400" spans="1:214" s="33" customFormat="1" x14ac:dyDescent="0.25">
      <c r="A400" s="129"/>
      <c r="B400" s="105"/>
      <c r="C400" s="106"/>
      <c r="D400" s="26"/>
      <c r="E400" s="26"/>
      <c r="F400" s="2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</row>
    <row r="401" spans="1:214" s="33" customFormat="1" x14ac:dyDescent="0.25">
      <c r="A401" s="129"/>
      <c r="B401" s="105"/>
      <c r="C401" s="106"/>
      <c r="D401" s="26"/>
      <c r="E401" s="26"/>
      <c r="F401" s="2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</row>
    <row r="402" spans="1:214" s="33" customFormat="1" x14ac:dyDescent="0.25">
      <c r="A402" s="129"/>
      <c r="B402" s="105"/>
      <c r="C402" s="106"/>
      <c r="D402" s="26"/>
      <c r="E402" s="26"/>
      <c r="F402" s="2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</row>
    <row r="403" spans="1:214" s="33" customFormat="1" x14ac:dyDescent="0.25">
      <c r="A403" s="129"/>
      <c r="B403" s="105"/>
      <c r="C403" s="106"/>
      <c r="D403" s="26"/>
      <c r="E403" s="26"/>
      <c r="F403" s="2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</row>
    <row r="404" spans="1:214" s="33" customFormat="1" x14ac:dyDescent="0.25">
      <c r="A404" s="129"/>
      <c r="B404" s="105"/>
      <c r="C404" s="106"/>
      <c r="D404" s="26"/>
      <c r="E404" s="26"/>
      <c r="F404" s="2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</row>
    <row r="405" spans="1:214" s="33" customFormat="1" x14ac:dyDescent="0.25">
      <c r="A405" s="129"/>
      <c r="B405" s="105"/>
      <c r="C405" s="106"/>
      <c r="D405" s="26"/>
      <c r="E405" s="26"/>
      <c r="F405" s="2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</row>
    <row r="406" spans="1:214" s="33" customFormat="1" x14ac:dyDescent="0.25">
      <c r="A406" s="129"/>
      <c r="B406" s="105"/>
      <c r="C406" s="106"/>
      <c r="D406" s="26"/>
      <c r="E406" s="26"/>
      <c r="F406" s="2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</row>
    <row r="407" spans="1:214" s="33" customFormat="1" x14ac:dyDescent="0.25">
      <c r="A407" s="129"/>
      <c r="B407" s="105"/>
      <c r="C407" s="106"/>
      <c r="D407" s="26"/>
      <c r="E407" s="26"/>
      <c r="F407" s="2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</row>
    <row r="408" spans="1:214" s="33" customFormat="1" x14ac:dyDescent="0.25">
      <c r="A408" s="129"/>
      <c r="B408" s="105"/>
      <c r="C408" s="106"/>
      <c r="D408" s="26"/>
      <c r="E408" s="26"/>
      <c r="F408" s="2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</row>
    <row r="409" spans="1:214" s="33" customFormat="1" x14ac:dyDescent="0.25">
      <c r="A409" s="129"/>
      <c r="B409" s="105"/>
      <c r="C409" s="106"/>
      <c r="D409" s="26"/>
      <c r="E409" s="26"/>
      <c r="F409" s="2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</row>
    <row r="410" spans="1:214" s="33" customFormat="1" x14ac:dyDescent="0.25">
      <c r="A410" s="129"/>
      <c r="B410" s="105"/>
      <c r="C410" s="106"/>
      <c r="D410" s="26"/>
      <c r="E410" s="26"/>
      <c r="F410" s="2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</row>
    <row r="411" spans="1:214" s="33" customFormat="1" x14ac:dyDescent="0.25">
      <c r="A411" s="129"/>
      <c r="B411" s="105"/>
      <c r="C411" s="106"/>
      <c r="D411" s="26"/>
      <c r="E411" s="26"/>
      <c r="F411" s="2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</row>
    <row r="412" spans="1:214" s="33" customFormat="1" x14ac:dyDescent="0.25">
      <c r="A412" s="129"/>
      <c r="B412" s="105"/>
      <c r="C412" s="106"/>
      <c r="D412" s="26"/>
      <c r="E412" s="26"/>
      <c r="F412" s="2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</row>
    <row r="413" spans="1:214" s="33" customFormat="1" x14ac:dyDescent="0.25">
      <c r="A413" s="129"/>
      <c r="B413" s="105"/>
      <c r="C413" s="106"/>
      <c r="D413" s="26"/>
      <c r="E413" s="26"/>
      <c r="F413" s="2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</row>
    <row r="414" spans="1:214" s="33" customFormat="1" x14ac:dyDescent="0.25">
      <c r="A414" s="129"/>
      <c r="B414" s="105"/>
      <c r="C414" s="106"/>
      <c r="D414" s="26"/>
      <c r="E414" s="26"/>
      <c r="F414" s="2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</row>
    <row r="415" spans="1:214" s="33" customFormat="1" x14ac:dyDescent="0.25">
      <c r="A415" s="129"/>
      <c r="B415" s="105"/>
      <c r="C415" s="106"/>
      <c r="D415" s="26"/>
      <c r="E415" s="26"/>
      <c r="F415" s="2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</row>
    <row r="416" spans="1:214" s="33" customFormat="1" x14ac:dyDescent="0.25">
      <c r="A416" s="129"/>
      <c r="B416" s="105"/>
      <c r="C416" s="106"/>
      <c r="D416" s="26"/>
      <c r="E416" s="26"/>
      <c r="F416" s="2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</row>
    <row r="417" spans="1:214" s="33" customFormat="1" x14ac:dyDescent="0.25">
      <c r="A417" s="129"/>
      <c r="B417" s="105"/>
      <c r="C417" s="106"/>
      <c r="D417" s="26"/>
      <c r="E417" s="26"/>
      <c r="F417" s="2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</row>
    <row r="418" spans="1:214" s="33" customFormat="1" x14ac:dyDescent="0.25">
      <c r="A418" s="129"/>
      <c r="B418" s="105"/>
      <c r="C418" s="106"/>
      <c r="D418" s="26"/>
      <c r="E418" s="26"/>
      <c r="F418" s="2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</row>
    <row r="419" spans="1:214" s="33" customFormat="1" x14ac:dyDescent="0.25">
      <c r="A419" s="129"/>
      <c r="B419" s="105"/>
      <c r="C419" s="106"/>
      <c r="D419" s="26"/>
      <c r="E419" s="26"/>
      <c r="F419" s="2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</row>
    <row r="420" spans="1:214" s="33" customFormat="1" x14ac:dyDescent="0.25">
      <c r="A420" s="129"/>
      <c r="B420" s="105"/>
      <c r="C420" s="106"/>
      <c r="D420" s="26"/>
      <c r="E420" s="26"/>
      <c r="F420" s="2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</row>
    <row r="421" spans="1:214" s="33" customFormat="1" x14ac:dyDescent="0.25">
      <c r="A421" s="129"/>
      <c r="B421" s="105"/>
      <c r="C421" s="106"/>
      <c r="D421" s="26"/>
      <c r="E421" s="26"/>
      <c r="F421" s="2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</row>
    <row r="422" spans="1:214" s="33" customFormat="1" x14ac:dyDescent="0.25">
      <c r="A422" s="129"/>
      <c r="B422" s="105"/>
      <c r="C422" s="106"/>
      <c r="D422" s="26"/>
      <c r="E422" s="26"/>
      <c r="F422" s="2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</row>
    <row r="423" spans="1:214" s="33" customFormat="1" x14ac:dyDescent="0.25">
      <c r="A423" s="129"/>
      <c r="B423" s="105"/>
      <c r="C423" s="106"/>
      <c r="D423" s="26"/>
      <c r="E423" s="26"/>
      <c r="F423" s="2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</row>
    <row r="424" spans="1:214" s="33" customFormat="1" x14ac:dyDescent="0.25">
      <c r="A424" s="129"/>
      <c r="B424" s="105"/>
      <c r="C424" s="106"/>
      <c r="D424" s="26"/>
      <c r="E424" s="26"/>
      <c r="F424" s="2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</row>
    <row r="425" spans="1:214" s="33" customFormat="1" x14ac:dyDescent="0.25">
      <c r="A425" s="129"/>
      <c r="B425" s="105"/>
      <c r="C425" s="106"/>
      <c r="D425" s="26"/>
      <c r="E425" s="26"/>
      <c r="F425" s="2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</row>
    <row r="426" spans="1:214" s="33" customFormat="1" x14ac:dyDescent="0.25">
      <c r="A426" s="129"/>
      <c r="B426" s="105"/>
      <c r="C426" s="106"/>
      <c r="D426" s="26"/>
      <c r="E426" s="26"/>
      <c r="F426" s="2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</row>
    <row r="427" spans="1:214" s="33" customFormat="1" x14ac:dyDescent="0.25">
      <c r="A427" s="129"/>
      <c r="B427" s="105"/>
      <c r="C427" s="106"/>
      <c r="D427" s="26"/>
      <c r="E427" s="26"/>
      <c r="F427" s="2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</row>
    <row r="428" spans="1:214" s="33" customFormat="1" x14ac:dyDescent="0.25">
      <c r="A428" s="129"/>
      <c r="B428" s="105"/>
      <c r="C428" s="106"/>
      <c r="D428" s="26"/>
      <c r="E428" s="26"/>
      <c r="F428" s="2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</row>
    <row r="429" spans="1:214" s="33" customFormat="1" x14ac:dyDescent="0.25">
      <c r="A429" s="129"/>
      <c r="B429" s="105"/>
      <c r="C429" s="106"/>
      <c r="D429" s="26"/>
      <c r="E429" s="26"/>
      <c r="F429" s="2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</row>
    <row r="430" spans="1:214" s="33" customFormat="1" x14ac:dyDescent="0.25">
      <c r="A430" s="129"/>
      <c r="B430" s="105"/>
      <c r="C430" s="106"/>
      <c r="D430" s="26"/>
      <c r="E430" s="26"/>
      <c r="F430" s="2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</row>
    <row r="431" spans="1:214" s="33" customFormat="1" x14ac:dyDescent="0.25">
      <c r="A431" s="129"/>
      <c r="B431" s="105"/>
      <c r="C431" s="106"/>
      <c r="D431" s="26"/>
      <c r="E431" s="26"/>
      <c r="F431" s="2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</row>
    <row r="432" spans="1:214" s="33" customFormat="1" x14ac:dyDescent="0.25">
      <c r="A432" s="129"/>
      <c r="B432" s="105"/>
      <c r="C432" s="106"/>
      <c r="D432" s="26"/>
      <c r="E432" s="26"/>
      <c r="F432" s="2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</row>
    <row r="433" spans="1:214" s="33" customFormat="1" x14ac:dyDescent="0.25">
      <c r="A433" s="129"/>
      <c r="B433" s="105"/>
      <c r="C433" s="106"/>
      <c r="D433" s="26"/>
      <c r="E433" s="26"/>
      <c r="F433" s="2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</row>
    <row r="434" spans="1:214" s="33" customFormat="1" x14ac:dyDescent="0.25">
      <c r="A434" s="129"/>
      <c r="B434" s="105"/>
      <c r="C434" s="106"/>
      <c r="D434" s="26"/>
      <c r="E434" s="26"/>
      <c r="F434" s="2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</row>
    <row r="435" spans="1:214" s="33" customFormat="1" x14ac:dyDescent="0.25">
      <c r="A435" s="129"/>
      <c r="B435" s="105"/>
      <c r="C435" s="106"/>
      <c r="D435" s="26"/>
      <c r="E435" s="26"/>
      <c r="F435" s="2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</row>
    <row r="436" spans="1:214" s="33" customFormat="1" x14ac:dyDescent="0.25">
      <c r="A436" s="129"/>
      <c r="B436" s="105"/>
      <c r="C436" s="106"/>
      <c r="D436" s="26"/>
      <c r="E436" s="26"/>
      <c r="F436" s="2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</row>
    <row r="437" spans="1:214" s="33" customFormat="1" x14ac:dyDescent="0.25">
      <c r="A437" s="129"/>
      <c r="B437" s="105"/>
      <c r="C437" s="106"/>
      <c r="D437" s="26"/>
      <c r="E437" s="26"/>
      <c r="F437" s="2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</row>
    <row r="438" spans="1:214" s="33" customFormat="1" x14ac:dyDescent="0.25">
      <c r="A438" s="129"/>
      <c r="B438" s="105"/>
      <c r="C438" s="106"/>
      <c r="D438" s="26"/>
      <c r="E438" s="26"/>
      <c r="F438" s="2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</row>
    <row r="439" spans="1:214" s="33" customFormat="1" x14ac:dyDescent="0.25">
      <c r="A439" s="129"/>
      <c r="B439" s="105"/>
      <c r="C439" s="106"/>
      <c r="D439" s="26"/>
      <c r="E439" s="26"/>
      <c r="F439" s="2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</row>
    <row r="440" spans="1:214" s="33" customFormat="1" x14ac:dyDescent="0.25">
      <c r="A440" s="129"/>
      <c r="B440" s="105"/>
      <c r="C440" s="106"/>
      <c r="D440" s="26"/>
      <c r="E440" s="26"/>
      <c r="F440" s="2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</row>
    <row r="441" spans="1:214" s="33" customFormat="1" x14ac:dyDescent="0.25">
      <c r="A441" s="129"/>
      <c r="B441" s="105"/>
      <c r="C441" s="106"/>
      <c r="D441" s="26"/>
      <c r="E441" s="26"/>
      <c r="F441" s="2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</row>
    <row r="442" spans="1:214" s="33" customFormat="1" x14ac:dyDescent="0.25">
      <c r="A442" s="129"/>
      <c r="B442" s="105"/>
      <c r="C442" s="106"/>
      <c r="D442" s="26"/>
      <c r="E442" s="26"/>
      <c r="F442" s="2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</row>
    <row r="443" spans="1:214" s="33" customFormat="1" x14ac:dyDescent="0.25">
      <c r="A443" s="129"/>
      <c r="B443" s="105"/>
      <c r="C443" s="106"/>
      <c r="D443" s="26"/>
      <c r="E443" s="26"/>
      <c r="F443" s="2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</row>
    <row r="444" spans="1:214" s="33" customFormat="1" x14ac:dyDescent="0.25">
      <c r="A444" s="129"/>
      <c r="B444" s="105"/>
      <c r="C444" s="106"/>
      <c r="D444" s="26"/>
      <c r="E444" s="26"/>
      <c r="F444" s="2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</row>
    <row r="445" spans="1:214" s="33" customFormat="1" x14ac:dyDescent="0.25">
      <c r="A445" s="129"/>
      <c r="B445" s="105"/>
      <c r="C445" s="106"/>
      <c r="D445" s="26"/>
      <c r="E445" s="26"/>
      <c r="F445" s="2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</row>
    <row r="446" spans="1:214" s="33" customFormat="1" x14ac:dyDescent="0.25">
      <c r="A446" s="129"/>
      <c r="B446" s="105"/>
      <c r="C446" s="106"/>
      <c r="D446" s="26"/>
      <c r="E446" s="26"/>
      <c r="F446" s="2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</row>
    <row r="447" spans="1:214" s="33" customFormat="1" x14ac:dyDescent="0.25">
      <c r="A447" s="129"/>
      <c r="B447" s="105"/>
      <c r="C447" s="106"/>
      <c r="D447" s="26"/>
      <c r="E447" s="26"/>
      <c r="F447" s="2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</row>
    <row r="448" spans="1:214" s="33" customFormat="1" x14ac:dyDescent="0.25">
      <c r="A448" s="129"/>
      <c r="B448" s="105"/>
      <c r="C448" s="106"/>
      <c r="D448" s="26"/>
      <c r="E448" s="26"/>
      <c r="F448" s="2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</row>
    <row r="449" spans="1:214" s="33" customFormat="1" x14ac:dyDescent="0.25">
      <c r="A449" s="129"/>
      <c r="B449" s="105"/>
      <c r="C449" s="106"/>
      <c r="D449" s="26"/>
      <c r="E449" s="26"/>
      <c r="F449" s="2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</row>
    <row r="450" spans="1:214" s="33" customFormat="1" x14ac:dyDescent="0.25">
      <c r="A450" s="129"/>
      <c r="B450" s="105"/>
      <c r="C450" s="106"/>
      <c r="D450" s="26"/>
      <c r="E450" s="26"/>
      <c r="F450" s="2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</row>
    <row r="451" spans="1:214" s="33" customFormat="1" x14ac:dyDescent="0.25">
      <c r="A451" s="129"/>
      <c r="B451" s="105"/>
      <c r="C451" s="106"/>
      <c r="D451" s="26"/>
      <c r="E451" s="26"/>
      <c r="F451" s="2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</row>
    <row r="452" spans="1:214" s="33" customFormat="1" x14ac:dyDescent="0.25">
      <c r="A452" s="129"/>
      <c r="B452" s="105"/>
      <c r="C452" s="106"/>
      <c r="D452" s="26"/>
      <c r="E452" s="26"/>
      <c r="F452" s="2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</row>
    <row r="453" spans="1:214" s="33" customFormat="1" x14ac:dyDescent="0.25">
      <c r="A453" s="129"/>
      <c r="B453" s="105"/>
      <c r="C453" s="106"/>
      <c r="D453" s="26"/>
      <c r="E453" s="26"/>
      <c r="F453" s="2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</row>
    <row r="454" spans="1:214" s="33" customFormat="1" x14ac:dyDescent="0.25">
      <c r="A454" s="129"/>
      <c r="B454" s="105"/>
      <c r="C454" s="106"/>
      <c r="D454" s="26"/>
      <c r="E454" s="26"/>
      <c r="F454" s="2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</row>
    <row r="455" spans="1:214" s="33" customFormat="1" x14ac:dyDescent="0.25">
      <c r="A455" s="129"/>
      <c r="B455" s="105"/>
      <c r="C455" s="106"/>
      <c r="D455" s="26"/>
      <c r="E455" s="26"/>
      <c r="F455" s="2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</row>
    <row r="456" spans="1:214" s="33" customFormat="1" x14ac:dyDescent="0.25">
      <c r="A456" s="129"/>
      <c r="B456" s="105"/>
      <c r="C456" s="106"/>
      <c r="D456" s="26"/>
      <c r="E456" s="26"/>
      <c r="F456" s="2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</row>
    <row r="457" spans="1:214" s="33" customFormat="1" x14ac:dyDescent="0.25">
      <c r="A457" s="129"/>
      <c r="B457" s="105"/>
      <c r="C457" s="106"/>
      <c r="D457" s="26"/>
      <c r="E457" s="26"/>
      <c r="F457" s="2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</row>
    <row r="458" spans="1:214" s="33" customFormat="1" x14ac:dyDescent="0.25">
      <c r="A458" s="129"/>
      <c r="B458" s="105"/>
      <c r="C458" s="106"/>
      <c r="D458" s="26"/>
      <c r="E458" s="26"/>
      <c r="F458" s="2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</row>
    <row r="459" spans="1:214" s="33" customFormat="1" x14ac:dyDescent="0.25">
      <c r="A459" s="129"/>
      <c r="B459" s="105"/>
      <c r="C459" s="106"/>
      <c r="D459" s="26"/>
      <c r="E459" s="26"/>
      <c r="F459" s="2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</row>
    <row r="460" spans="1:214" s="33" customFormat="1" x14ac:dyDescent="0.25">
      <c r="A460" s="129"/>
      <c r="B460" s="105"/>
      <c r="C460" s="106"/>
      <c r="D460" s="26"/>
      <c r="E460" s="26"/>
      <c r="F460" s="2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</row>
    <row r="461" spans="1:214" s="33" customFormat="1" x14ac:dyDescent="0.25">
      <c r="A461" s="129"/>
      <c r="B461" s="105"/>
      <c r="C461" s="106"/>
      <c r="D461" s="26"/>
      <c r="E461" s="26"/>
      <c r="F461" s="2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</row>
    <row r="462" spans="1:214" s="33" customFormat="1" x14ac:dyDescent="0.25">
      <c r="A462" s="129"/>
      <c r="B462" s="105"/>
      <c r="C462" s="106"/>
      <c r="D462" s="26"/>
      <c r="E462" s="26"/>
      <c r="F462" s="2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</row>
    <row r="463" spans="1:214" s="33" customFormat="1" x14ac:dyDescent="0.25">
      <c r="A463" s="129"/>
      <c r="B463" s="105"/>
      <c r="C463" s="106"/>
      <c r="D463" s="26"/>
      <c r="E463" s="26"/>
      <c r="F463" s="2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</row>
    <row r="464" spans="1:214" s="33" customFormat="1" x14ac:dyDescent="0.25">
      <c r="A464" s="129"/>
      <c r="B464" s="105"/>
      <c r="C464" s="106"/>
      <c r="D464" s="26"/>
      <c r="E464" s="26"/>
      <c r="F464" s="2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</row>
    <row r="465" spans="1:214" s="33" customFormat="1" x14ac:dyDescent="0.25">
      <c r="A465" s="129"/>
      <c r="B465" s="105"/>
      <c r="C465" s="106"/>
      <c r="D465" s="26"/>
      <c r="E465" s="26"/>
      <c r="F465" s="2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</row>
    <row r="466" spans="1:214" s="33" customFormat="1" x14ac:dyDescent="0.25">
      <c r="A466" s="129"/>
      <c r="B466" s="105"/>
      <c r="C466" s="106"/>
      <c r="D466" s="26"/>
      <c r="E466" s="26"/>
      <c r="F466" s="2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</row>
    <row r="467" spans="1:214" s="33" customFormat="1" x14ac:dyDescent="0.25">
      <c r="A467" s="129"/>
      <c r="B467" s="105"/>
      <c r="C467" s="106"/>
      <c r="D467" s="26"/>
      <c r="E467" s="26"/>
      <c r="F467" s="2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</row>
    <row r="468" spans="1:214" s="33" customFormat="1" x14ac:dyDescent="0.25">
      <c r="A468" s="129"/>
      <c r="B468" s="105"/>
      <c r="C468" s="106"/>
      <c r="D468" s="26"/>
      <c r="E468" s="26"/>
      <c r="F468" s="2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</row>
    <row r="469" spans="1:214" s="33" customFormat="1" x14ac:dyDescent="0.25">
      <c r="A469" s="129"/>
      <c r="B469" s="105"/>
      <c r="C469" s="106"/>
      <c r="D469" s="26"/>
      <c r="E469" s="26"/>
      <c r="F469" s="2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</row>
    <row r="470" spans="1:214" s="33" customFormat="1" x14ac:dyDescent="0.25">
      <c r="A470" s="129"/>
      <c r="B470" s="105"/>
      <c r="C470" s="106"/>
      <c r="D470" s="26"/>
      <c r="E470" s="26"/>
      <c r="F470" s="2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</row>
    <row r="471" spans="1:214" s="33" customFormat="1" x14ac:dyDescent="0.25">
      <c r="A471" s="129"/>
      <c r="B471" s="105"/>
      <c r="C471" s="106"/>
      <c r="D471" s="26"/>
      <c r="E471" s="26"/>
      <c r="F471" s="2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</row>
    <row r="472" spans="1:214" s="33" customFormat="1" x14ac:dyDescent="0.25">
      <c r="A472" s="129"/>
      <c r="B472" s="105"/>
      <c r="C472" s="106"/>
      <c r="D472" s="26"/>
      <c r="E472" s="26"/>
      <c r="F472" s="2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</row>
    <row r="473" spans="1:214" s="33" customFormat="1" x14ac:dyDescent="0.25">
      <c r="A473" s="129"/>
      <c r="B473" s="105"/>
      <c r="C473" s="106"/>
      <c r="D473" s="26"/>
      <c r="E473" s="26"/>
      <c r="F473" s="2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</row>
    <row r="474" spans="1:214" s="33" customFormat="1" x14ac:dyDescent="0.25">
      <c r="A474" s="129"/>
      <c r="B474" s="105"/>
      <c r="C474" s="106"/>
      <c r="D474" s="26"/>
      <c r="E474" s="26"/>
      <c r="F474" s="2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</row>
    <row r="475" spans="1:214" s="33" customFormat="1" x14ac:dyDescent="0.25">
      <c r="A475" s="129"/>
      <c r="B475" s="105"/>
      <c r="C475" s="106"/>
      <c r="D475" s="26"/>
      <c r="E475" s="26"/>
      <c r="F475" s="2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</row>
    <row r="476" spans="1:214" s="33" customFormat="1" x14ac:dyDescent="0.25">
      <c r="A476" s="129"/>
      <c r="B476" s="105"/>
      <c r="C476" s="106"/>
      <c r="D476" s="26"/>
      <c r="E476" s="26"/>
      <c r="F476" s="2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</row>
    <row r="477" spans="1:214" s="33" customFormat="1" x14ac:dyDescent="0.25">
      <c r="A477" s="129"/>
      <c r="B477" s="105"/>
      <c r="C477" s="106"/>
      <c r="D477" s="26"/>
      <c r="E477" s="26"/>
      <c r="F477" s="2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</row>
    <row r="478" spans="1:214" s="33" customFormat="1" x14ac:dyDescent="0.25">
      <c r="A478" s="129"/>
      <c r="B478" s="105"/>
      <c r="C478" s="106"/>
      <c r="D478" s="26"/>
      <c r="E478" s="26"/>
      <c r="F478" s="2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</row>
    <row r="479" spans="1:214" s="33" customFormat="1" x14ac:dyDescent="0.25">
      <c r="A479" s="129"/>
      <c r="B479" s="105"/>
      <c r="C479" s="106"/>
      <c r="D479" s="26"/>
      <c r="E479" s="26"/>
      <c r="F479" s="2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</row>
    <row r="480" spans="1:214" s="33" customFormat="1" x14ac:dyDescent="0.25">
      <c r="A480" s="129"/>
      <c r="B480" s="105"/>
      <c r="C480" s="106"/>
      <c r="D480" s="26"/>
      <c r="E480" s="26"/>
      <c r="F480" s="2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</row>
    <row r="481" spans="1:214" s="33" customFormat="1" x14ac:dyDescent="0.25">
      <c r="A481" s="129"/>
      <c r="B481" s="105"/>
      <c r="C481" s="106"/>
      <c r="D481" s="26"/>
      <c r="E481" s="26"/>
      <c r="F481" s="2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</row>
    <row r="482" spans="1:214" s="33" customFormat="1" x14ac:dyDescent="0.25">
      <c r="A482" s="129"/>
      <c r="B482" s="105"/>
      <c r="C482" s="106"/>
      <c r="D482" s="26"/>
      <c r="E482" s="26"/>
      <c r="F482" s="2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</row>
    <row r="483" spans="1:214" s="33" customFormat="1" x14ac:dyDescent="0.25">
      <c r="A483" s="129"/>
      <c r="B483" s="105"/>
      <c r="C483" s="106"/>
      <c r="D483" s="26"/>
      <c r="E483" s="26"/>
      <c r="F483" s="2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</row>
    <row r="484" spans="1:214" s="33" customFormat="1" x14ac:dyDescent="0.25">
      <c r="A484" s="129"/>
      <c r="B484" s="105"/>
      <c r="C484" s="106"/>
      <c r="D484" s="26"/>
      <c r="E484" s="26"/>
      <c r="F484" s="2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</row>
    <row r="485" spans="1:214" s="33" customFormat="1" x14ac:dyDescent="0.25">
      <c r="A485" s="129"/>
      <c r="B485" s="105"/>
      <c r="C485" s="106"/>
      <c r="D485" s="26"/>
      <c r="E485" s="26"/>
      <c r="F485" s="2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</row>
    <row r="486" spans="1:214" s="33" customFormat="1" x14ac:dyDescent="0.25">
      <c r="A486" s="129"/>
      <c r="B486" s="105"/>
      <c r="C486" s="106"/>
      <c r="D486" s="26"/>
      <c r="E486" s="26"/>
      <c r="F486" s="2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</row>
    <row r="487" spans="1:214" s="33" customFormat="1" x14ac:dyDescent="0.25">
      <c r="A487" s="129"/>
      <c r="B487" s="105"/>
      <c r="C487" s="106"/>
      <c r="D487" s="26"/>
      <c r="E487" s="26"/>
      <c r="F487" s="2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</row>
    <row r="488" spans="1:214" s="33" customFormat="1" x14ac:dyDescent="0.25">
      <c r="A488" s="129"/>
      <c r="B488" s="105"/>
      <c r="C488" s="106"/>
      <c r="D488" s="26"/>
      <c r="E488" s="26"/>
      <c r="F488" s="2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</row>
    <row r="489" spans="1:214" s="33" customFormat="1" x14ac:dyDescent="0.25">
      <c r="A489" s="129"/>
      <c r="B489" s="105"/>
      <c r="C489" s="106"/>
      <c r="D489" s="26"/>
      <c r="E489" s="26"/>
      <c r="F489" s="2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</row>
    <row r="490" spans="1:214" s="33" customFormat="1" x14ac:dyDescent="0.25">
      <c r="A490" s="129"/>
      <c r="B490" s="105"/>
      <c r="C490" s="106"/>
      <c r="D490" s="26"/>
      <c r="E490" s="26"/>
      <c r="F490" s="2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</row>
    <row r="491" spans="1:214" s="33" customFormat="1" x14ac:dyDescent="0.25">
      <c r="A491" s="129"/>
      <c r="B491" s="105"/>
      <c r="C491" s="106"/>
      <c r="D491" s="26"/>
      <c r="E491" s="26"/>
      <c r="F491" s="2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</row>
    <row r="492" spans="1:214" s="33" customFormat="1" x14ac:dyDescent="0.25">
      <c r="A492" s="129"/>
      <c r="B492" s="105"/>
      <c r="C492" s="106"/>
      <c r="D492" s="26"/>
      <c r="E492" s="26"/>
      <c r="F492" s="2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</row>
    <row r="493" spans="1:214" s="33" customFormat="1" x14ac:dyDescent="0.25">
      <c r="A493" s="129"/>
      <c r="B493" s="105"/>
      <c r="C493" s="106"/>
      <c r="D493" s="26"/>
      <c r="E493" s="26"/>
      <c r="F493" s="2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</row>
    <row r="494" spans="1:214" s="33" customFormat="1" x14ac:dyDescent="0.25">
      <c r="A494" s="129"/>
      <c r="B494" s="105"/>
      <c r="C494" s="106"/>
      <c r="D494" s="26"/>
      <c r="E494" s="26"/>
      <c r="F494" s="2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</row>
    <row r="495" spans="1:214" s="33" customFormat="1" x14ac:dyDescent="0.25">
      <c r="A495" s="129"/>
      <c r="B495" s="105"/>
      <c r="C495" s="106"/>
      <c r="D495" s="26"/>
      <c r="E495" s="26"/>
      <c r="F495" s="2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</row>
    <row r="496" spans="1:214" s="33" customFormat="1" x14ac:dyDescent="0.25">
      <c r="A496" s="129"/>
      <c r="B496" s="105"/>
      <c r="C496" s="106"/>
      <c r="D496" s="26"/>
      <c r="E496" s="26"/>
      <c r="F496" s="2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</row>
    <row r="497" spans="1:214" s="33" customFormat="1" x14ac:dyDescent="0.25">
      <c r="A497" s="129"/>
      <c r="B497" s="105"/>
      <c r="C497" s="106"/>
      <c r="D497" s="26"/>
      <c r="E497" s="26"/>
      <c r="F497" s="2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</row>
    <row r="498" spans="1:214" s="33" customFormat="1" x14ac:dyDescent="0.25">
      <c r="A498" s="129"/>
      <c r="B498" s="105"/>
      <c r="C498" s="106"/>
      <c r="D498" s="26"/>
      <c r="E498" s="26"/>
      <c r="F498" s="2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</row>
    <row r="499" spans="1:214" s="33" customFormat="1" x14ac:dyDescent="0.25">
      <c r="A499" s="129"/>
      <c r="B499" s="105"/>
      <c r="C499" s="106"/>
      <c r="D499" s="26"/>
      <c r="E499" s="26"/>
      <c r="F499" s="2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</row>
    <row r="500" spans="1:214" s="33" customFormat="1" x14ac:dyDescent="0.25">
      <c r="A500" s="129"/>
      <c r="B500" s="105"/>
      <c r="C500" s="106"/>
      <c r="D500" s="26"/>
      <c r="E500" s="26"/>
      <c r="F500" s="2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</row>
    <row r="501" spans="1:214" s="33" customFormat="1" x14ac:dyDescent="0.25">
      <c r="A501" s="129"/>
      <c r="B501" s="105"/>
      <c r="C501" s="106"/>
      <c r="D501" s="26"/>
      <c r="E501" s="26"/>
      <c r="F501" s="2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</row>
    <row r="502" spans="1:214" s="33" customFormat="1" x14ac:dyDescent="0.25">
      <c r="A502" s="129"/>
      <c r="B502" s="105"/>
      <c r="C502" s="106"/>
      <c r="D502" s="26"/>
      <c r="E502" s="26"/>
      <c r="F502" s="2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</row>
    <row r="503" spans="1:214" s="33" customFormat="1" x14ac:dyDescent="0.25">
      <c r="A503" s="129"/>
      <c r="B503" s="105"/>
      <c r="C503" s="106"/>
      <c r="D503" s="26"/>
      <c r="E503" s="26"/>
      <c r="F503" s="2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</row>
    <row r="504" spans="1:214" s="33" customFormat="1" x14ac:dyDescent="0.25">
      <c r="A504" s="129"/>
      <c r="B504" s="105"/>
      <c r="C504" s="106"/>
      <c r="D504" s="26"/>
      <c r="E504" s="26"/>
      <c r="F504" s="2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</row>
    <row r="505" spans="1:214" s="33" customFormat="1" x14ac:dyDescent="0.25">
      <c r="A505" s="129"/>
      <c r="B505" s="105"/>
      <c r="C505" s="106"/>
      <c r="D505" s="26"/>
      <c r="E505" s="26"/>
      <c r="F505" s="2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</row>
    <row r="506" spans="1:214" s="33" customFormat="1" x14ac:dyDescent="0.25">
      <c r="A506" s="129"/>
      <c r="B506" s="105"/>
      <c r="C506" s="106"/>
      <c r="D506" s="26"/>
      <c r="E506" s="26"/>
      <c r="F506" s="2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</row>
    <row r="507" spans="1:214" s="33" customFormat="1" x14ac:dyDescent="0.25">
      <c r="A507" s="129"/>
      <c r="B507" s="105"/>
      <c r="C507" s="106"/>
      <c r="D507" s="26"/>
      <c r="E507" s="26"/>
      <c r="F507" s="2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</row>
    <row r="508" spans="1:214" s="33" customFormat="1" x14ac:dyDescent="0.25">
      <c r="A508" s="129"/>
      <c r="B508" s="105"/>
      <c r="C508" s="106"/>
      <c r="D508" s="26"/>
      <c r="E508" s="26"/>
      <c r="F508" s="2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</row>
    <row r="509" spans="1:214" s="33" customFormat="1" x14ac:dyDescent="0.25">
      <c r="A509" s="129"/>
      <c r="B509" s="105"/>
      <c r="C509" s="106"/>
      <c r="D509" s="26"/>
      <c r="E509" s="26"/>
      <c r="F509" s="2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</row>
    <row r="510" spans="1:214" s="33" customFormat="1" x14ac:dyDescent="0.25">
      <c r="A510" s="129"/>
      <c r="B510" s="105"/>
      <c r="C510" s="106"/>
      <c r="D510" s="26"/>
      <c r="E510" s="26"/>
      <c r="F510" s="2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</row>
    <row r="511" spans="1:214" s="33" customFormat="1" x14ac:dyDescent="0.25">
      <c r="A511" s="129"/>
      <c r="B511" s="105"/>
      <c r="C511" s="106"/>
      <c r="D511" s="26"/>
      <c r="E511" s="26"/>
      <c r="F511" s="2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</row>
    <row r="512" spans="1:214" s="33" customFormat="1" x14ac:dyDescent="0.25">
      <c r="A512" s="129"/>
      <c r="B512" s="105"/>
      <c r="C512" s="106"/>
      <c r="D512" s="26"/>
      <c r="E512" s="26"/>
      <c r="F512" s="2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</row>
    <row r="513" spans="1:214" s="33" customFormat="1" x14ac:dyDescent="0.25">
      <c r="A513" s="129"/>
      <c r="B513" s="105"/>
      <c r="C513" s="106"/>
      <c r="D513" s="26"/>
      <c r="E513" s="26"/>
      <c r="F513" s="2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</row>
    <row r="514" spans="1:214" s="33" customFormat="1" x14ac:dyDescent="0.25">
      <c r="A514" s="129"/>
      <c r="B514" s="105"/>
      <c r="C514" s="106"/>
      <c r="D514" s="26"/>
      <c r="E514" s="26"/>
      <c r="F514" s="2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</row>
    <row r="515" spans="1:214" s="33" customFormat="1" x14ac:dyDescent="0.25">
      <c r="A515" s="129"/>
      <c r="B515" s="105"/>
      <c r="C515" s="106"/>
      <c r="D515" s="26"/>
      <c r="E515" s="26"/>
      <c r="F515" s="2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</row>
    <row r="516" spans="1:214" s="33" customFormat="1" x14ac:dyDescent="0.25">
      <c r="A516" s="129"/>
      <c r="B516" s="105"/>
      <c r="C516" s="106"/>
      <c r="D516" s="26"/>
      <c r="E516" s="26"/>
      <c r="F516" s="2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</row>
    <row r="517" spans="1:214" s="33" customFormat="1" x14ac:dyDescent="0.25">
      <c r="A517" s="129"/>
      <c r="B517" s="105"/>
      <c r="C517" s="106"/>
      <c r="D517" s="26"/>
      <c r="E517" s="26"/>
      <c r="F517" s="2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</row>
    <row r="518" spans="1:214" s="33" customFormat="1" x14ac:dyDescent="0.25">
      <c r="A518" s="129"/>
      <c r="B518" s="105"/>
      <c r="C518" s="106"/>
      <c r="D518" s="26"/>
      <c r="E518" s="26"/>
      <c r="F518" s="2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</row>
    <row r="519" spans="1:214" s="33" customFormat="1" x14ac:dyDescent="0.25">
      <c r="A519" s="129"/>
      <c r="B519" s="105"/>
      <c r="C519" s="106"/>
      <c r="D519" s="26"/>
      <c r="E519" s="26"/>
      <c r="F519" s="2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</row>
    <row r="520" spans="1:214" s="33" customFormat="1" x14ac:dyDescent="0.25">
      <c r="A520" s="129"/>
      <c r="B520" s="105"/>
      <c r="C520" s="106"/>
      <c r="D520" s="26"/>
      <c r="E520" s="26"/>
      <c r="F520" s="2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</row>
    <row r="521" spans="1:214" s="33" customFormat="1" x14ac:dyDescent="0.25">
      <c r="A521" s="129"/>
      <c r="B521" s="105"/>
      <c r="C521" s="106"/>
      <c r="D521" s="26"/>
      <c r="E521" s="26"/>
      <c r="F521" s="2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</row>
    <row r="522" spans="1:214" s="33" customFormat="1" x14ac:dyDescent="0.25">
      <c r="A522" s="129"/>
      <c r="B522" s="105"/>
      <c r="C522" s="106"/>
      <c r="D522" s="26"/>
      <c r="E522" s="26"/>
      <c r="F522" s="2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</row>
    <row r="523" spans="1:214" s="33" customFormat="1" x14ac:dyDescent="0.25">
      <c r="A523" s="129"/>
      <c r="B523" s="105"/>
      <c r="C523" s="106"/>
      <c r="D523" s="26"/>
      <c r="E523" s="26"/>
      <c r="F523" s="2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</row>
    <row r="524" spans="1:214" s="33" customFormat="1" x14ac:dyDescent="0.25">
      <c r="A524" s="129"/>
      <c r="B524" s="105"/>
      <c r="C524" s="106"/>
      <c r="D524" s="26"/>
      <c r="E524" s="26"/>
      <c r="F524" s="2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</row>
    <row r="525" spans="1:214" s="33" customFormat="1" x14ac:dyDescent="0.25">
      <c r="A525" s="129"/>
      <c r="B525" s="105"/>
      <c r="C525" s="106"/>
      <c r="D525" s="26"/>
      <c r="E525" s="26"/>
      <c r="F525" s="2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</row>
    <row r="526" spans="1:214" s="33" customFormat="1" x14ac:dyDescent="0.25">
      <c r="A526" s="129"/>
      <c r="B526" s="105"/>
      <c r="C526" s="106"/>
      <c r="D526" s="26"/>
      <c r="E526" s="26"/>
      <c r="F526" s="2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</row>
    <row r="527" spans="1:214" s="33" customFormat="1" x14ac:dyDescent="0.25">
      <c r="A527" s="129"/>
      <c r="B527" s="105"/>
      <c r="C527" s="106"/>
      <c r="D527" s="26"/>
      <c r="E527" s="26"/>
      <c r="F527" s="2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</row>
    <row r="528" spans="1:214" s="33" customFormat="1" x14ac:dyDescent="0.25">
      <c r="A528" s="129"/>
      <c r="B528" s="105"/>
      <c r="C528" s="106"/>
      <c r="D528" s="26"/>
      <c r="E528" s="26"/>
      <c r="F528" s="2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</row>
    <row r="529" spans="1:214" s="33" customFormat="1" x14ac:dyDescent="0.25">
      <c r="A529" s="129"/>
      <c r="B529" s="105"/>
      <c r="C529" s="106"/>
      <c r="D529" s="26"/>
      <c r="E529" s="26"/>
      <c r="F529" s="2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</row>
    <row r="530" spans="1:214" s="33" customFormat="1" x14ac:dyDescent="0.25">
      <c r="A530" s="129"/>
      <c r="B530" s="105"/>
      <c r="C530" s="106"/>
      <c r="D530" s="26"/>
      <c r="E530" s="26"/>
      <c r="F530" s="2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</row>
    <row r="531" spans="1:214" s="33" customFormat="1" x14ac:dyDescent="0.25">
      <c r="A531" s="129"/>
      <c r="B531" s="105"/>
      <c r="C531" s="106"/>
      <c r="D531" s="26"/>
      <c r="E531" s="26"/>
      <c r="F531" s="2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</row>
    <row r="532" spans="1:214" s="33" customFormat="1" x14ac:dyDescent="0.25">
      <c r="A532" s="129"/>
      <c r="B532" s="105"/>
      <c r="C532" s="106"/>
      <c r="D532" s="26"/>
      <c r="E532" s="26"/>
      <c r="F532" s="2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</row>
    <row r="533" spans="1:214" s="33" customFormat="1" x14ac:dyDescent="0.25">
      <c r="A533" s="129"/>
      <c r="B533" s="105"/>
      <c r="C533" s="106"/>
      <c r="D533" s="26"/>
      <c r="E533" s="26"/>
      <c r="F533" s="2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</row>
    <row r="534" spans="1:214" s="33" customFormat="1" x14ac:dyDescent="0.25">
      <c r="A534" s="129"/>
      <c r="B534" s="105"/>
      <c r="C534" s="106"/>
      <c r="D534" s="26"/>
      <c r="E534" s="26"/>
      <c r="F534" s="2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</row>
    <row r="535" spans="1:214" s="33" customFormat="1" x14ac:dyDescent="0.25">
      <c r="A535" s="129"/>
      <c r="B535" s="105"/>
      <c r="C535" s="106"/>
      <c r="D535" s="26"/>
      <c r="E535" s="26"/>
      <c r="F535" s="2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</row>
    <row r="536" spans="1:214" s="33" customFormat="1" x14ac:dyDescent="0.25">
      <c r="A536" s="129"/>
      <c r="B536" s="105"/>
      <c r="C536" s="106"/>
      <c r="D536" s="26"/>
      <c r="E536" s="26"/>
      <c r="F536" s="2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</row>
    <row r="537" spans="1:214" s="33" customFormat="1" x14ac:dyDescent="0.25">
      <c r="A537" s="129"/>
      <c r="B537" s="105"/>
      <c r="C537" s="106"/>
      <c r="D537" s="26"/>
      <c r="E537" s="26"/>
      <c r="F537" s="2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</row>
    <row r="538" spans="1:214" s="33" customFormat="1" x14ac:dyDescent="0.25">
      <c r="A538" s="129"/>
      <c r="B538" s="105"/>
      <c r="C538" s="106"/>
      <c r="D538" s="26"/>
      <c r="E538" s="26"/>
      <c r="F538" s="2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</row>
    <row r="539" spans="1:214" s="33" customFormat="1" x14ac:dyDescent="0.25">
      <c r="A539" s="129"/>
      <c r="B539" s="105"/>
      <c r="C539" s="106"/>
      <c r="D539" s="26"/>
      <c r="E539" s="26"/>
      <c r="F539" s="2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</row>
    <row r="540" spans="1:214" s="33" customFormat="1" x14ac:dyDescent="0.25">
      <c r="A540" s="129"/>
      <c r="B540" s="105"/>
      <c r="C540" s="106"/>
      <c r="D540" s="26"/>
      <c r="E540" s="26"/>
      <c r="F540" s="2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</row>
    <row r="541" spans="1:214" s="33" customFormat="1" x14ac:dyDescent="0.25">
      <c r="A541" s="129"/>
      <c r="B541" s="105"/>
      <c r="C541" s="106"/>
      <c r="D541" s="26"/>
      <c r="E541" s="26"/>
      <c r="F541" s="2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</row>
    <row r="542" spans="1:214" s="33" customFormat="1" x14ac:dyDescent="0.25">
      <c r="A542" s="129"/>
      <c r="B542" s="105"/>
      <c r="C542" s="106"/>
      <c r="D542" s="26"/>
      <c r="E542" s="26"/>
      <c r="F542" s="2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</row>
    <row r="543" spans="1:214" s="33" customFormat="1" x14ac:dyDescent="0.25">
      <c r="A543" s="129"/>
      <c r="B543" s="105"/>
      <c r="C543" s="106"/>
      <c r="D543" s="26"/>
      <c r="E543" s="26"/>
      <c r="F543" s="2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</row>
    <row r="544" spans="1:214" s="33" customFormat="1" x14ac:dyDescent="0.25">
      <c r="A544" s="129"/>
      <c r="B544" s="105"/>
      <c r="C544" s="106"/>
      <c r="D544" s="26"/>
      <c r="E544" s="26"/>
      <c r="F544" s="2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</row>
    <row r="545" spans="1:214" s="33" customFormat="1" x14ac:dyDescent="0.25">
      <c r="A545" s="129"/>
      <c r="B545" s="105"/>
      <c r="C545" s="106"/>
      <c r="D545" s="26"/>
      <c r="E545" s="26"/>
      <c r="F545" s="2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</row>
    <row r="546" spans="1:214" s="33" customFormat="1" x14ac:dyDescent="0.25">
      <c r="A546" s="129"/>
      <c r="B546" s="105"/>
      <c r="C546" s="106"/>
      <c r="D546" s="26"/>
      <c r="E546" s="26"/>
      <c r="F546" s="2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</row>
    <row r="547" spans="1:214" s="33" customFormat="1" x14ac:dyDescent="0.25">
      <c r="A547" s="129"/>
      <c r="B547" s="105"/>
      <c r="C547" s="106"/>
      <c r="D547" s="26"/>
      <c r="E547" s="26"/>
      <c r="F547" s="2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</row>
    <row r="548" spans="1:214" s="33" customFormat="1" x14ac:dyDescent="0.25">
      <c r="A548" s="129"/>
      <c r="B548" s="105"/>
      <c r="C548" s="106"/>
      <c r="D548" s="26"/>
      <c r="E548" s="26"/>
      <c r="F548" s="2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</row>
    <row r="549" spans="1:214" s="33" customFormat="1" x14ac:dyDescent="0.25">
      <c r="A549" s="129"/>
      <c r="B549" s="105"/>
      <c r="C549" s="106"/>
      <c r="D549" s="26"/>
      <c r="E549" s="26"/>
      <c r="F549" s="2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</row>
    <row r="550" spans="1:214" s="33" customFormat="1" x14ac:dyDescent="0.25">
      <c r="A550" s="129"/>
      <c r="B550" s="105"/>
      <c r="C550" s="106"/>
      <c r="D550" s="26"/>
      <c r="E550" s="26"/>
      <c r="F550" s="2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</row>
    <row r="551" spans="1:214" s="33" customFormat="1" x14ac:dyDescent="0.25">
      <c r="A551" s="129"/>
      <c r="B551" s="105"/>
      <c r="C551" s="106"/>
      <c r="D551" s="26"/>
      <c r="E551" s="26"/>
      <c r="F551" s="2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</row>
    <row r="552" spans="1:214" s="33" customFormat="1" x14ac:dyDescent="0.25">
      <c r="A552" s="129"/>
      <c r="B552" s="105"/>
      <c r="C552" s="106"/>
      <c r="D552" s="26"/>
      <c r="E552" s="26"/>
      <c r="F552" s="2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</row>
    <row r="553" spans="1:214" s="33" customFormat="1" x14ac:dyDescent="0.25">
      <c r="A553" s="129"/>
      <c r="B553" s="105"/>
      <c r="C553" s="106"/>
      <c r="D553" s="26"/>
      <c r="E553" s="26"/>
      <c r="F553" s="2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</row>
    <row r="554" spans="1:214" s="33" customFormat="1" x14ac:dyDescent="0.25">
      <c r="A554" s="129"/>
      <c r="B554" s="105"/>
      <c r="C554" s="106"/>
      <c r="D554" s="26"/>
      <c r="E554" s="26"/>
      <c r="F554" s="2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</row>
    <row r="555" spans="1:214" s="33" customFormat="1" x14ac:dyDescent="0.25">
      <c r="A555" s="129"/>
      <c r="B555" s="105"/>
      <c r="C555" s="106"/>
      <c r="D555" s="26"/>
      <c r="E555" s="26"/>
      <c r="F555" s="2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</row>
    <row r="556" spans="1:214" s="33" customFormat="1" x14ac:dyDescent="0.25">
      <c r="A556" s="129"/>
      <c r="B556" s="105"/>
      <c r="C556" s="106"/>
      <c r="D556" s="26"/>
      <c r="E556" s="26"/>
      <c r="F556" s="2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</row>
    <row r="557" spans="1:214" s="33" customFormat="1" x14ac:dyDescent="0.25">
      <c r="A557" s="129"/>
      <c r="B557" s="105"/>
      <c r="C557" s="106"/>
      <c r="D557" s="26"/>
      <c r="E557" s="26"/>
      <c r="F557" s="2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</row>
    <row r="558" spans="1:214" s="33" customFormat="1" x14ac:dyDescent="0.25">
      <c r="A558" s="129"/>
      <c r="B558" s="105"/>
      <c r="C558" s="106"/>
      <c r="D558" s="26"/>
      <c r="E558" s="26"/>
      <c r="F558" s="2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</row>
    <row r="559" spans="1:214" s="33" customFormat="1" x14ac:dyDescent="0.25">
      <c r="A559" s="129"/>
      <c r="B559" s="105"/>
      <c r="C559" s="106"/>
      <c r="D559" s="26"/>
      <c r="E559" s="26"/>
      <c r="F559" s="2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</row>
    <row r="560" spans="1:214" s="33" customFormat="1" x14ac:dyDescent="0.25">
      <c r="A560" s="129"/>
      <c r="B560" s="105"/>
      <c r="C560" s="106"/>
      <c r="D560" s="26"/>
      <c r="E560" s="26"/>
      <c r="F560" s="2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</row>
    <row r="561" spans="1:214" s="33" customFormat="1" x14ac:dyDescent="0.25">
      <c r="A561" s="129"/>
      <c r="B561" s="105"/>
      <c r="C561" s="106"/>
      <c r="D561" s="26"/>
      <c r="E561" s="26"/>
      <c r="F561" s="2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</row>
    <row r="562" spans="1:214" s="33" customFormat="1" x14ac:dyDescent="0.25">
      <c r="A562" s="129"/>
      <c r="B562" s="105"/>
      <c r="C562" s="106"/>
      <c r="D562" s="26"/>
      <c r="E562" s="26"/>
      <c r="F562" s="2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</row>
    <row r="563" spans="1:214" s="33" customFormat="1" x14ac:dyDescent="0.25">
      <c r="A563" s="129"/>
      <c r="B563" s="105"/>
      <c r="C563" s="106"/>
      <c r="D563" s="26"/>
      <c r="E563" s="26"/>
      <c r="F563" s="2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</row>
    <row r="564" spans="1:214" s="33" customFormat="1" x14ac:dyDescent="0.25">
      <c r="A564" s="129"/>
      <c r="B564" s="105"/>
      <c r="C564" s="106"/>
      <c r="D564" s="26"/>
      <c r="E564" s="26"/>
      <c r="F564" s="2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</row>
    <row r="565" spans="1:214" s="33" customFormat="1" x14ac:dyDescent="0.25">
      <c r="A565" s="129"/>
      <c r="B565" s="105"/>
      <c r="C565" s="106"/>
      <c r="D565" s="26"/>
      <c r="E565" s="26"/>
      <c r="F565" s="2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</row>
    <row r="566" spans="1:214" s="33" customFormat="1" x14ac:dyDescent="0.25">
      <c r="A566" s="129"/>
      <c r="B566" s="105"/>
      <c r="C566" s="106"/>
      <c r="D566" s="26"/>
      <c r="E566" s="26"/>
      <c r="F566" s="2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</row>
    <row r="567" spans="1:214" s="33" customFormat="1" x14ac:dyDescent="0.25">
      <c r="A567" s="129"/>
      <c r="B567" s="105"/>
      <c r="C567" s="106"/>
      <c r="D567" s="26"/>
      <c r="E567" s="26"/>
      <c r="F567" s="2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</row>
    <row r="568" spans="1:214" s="33" customFormat="1" x14ac:dyDescent="0.25">
      <c r="A568" s="129"/>
      <c r="B568" s="105"/>
      <c r="C568" s="106"/>
      <c r="D568" s="26"/>
      <c r="E568" s="26"/>
      <c r="F568" s="2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</row>
    <row r="569" spans="1:214" s="33" customFormat="1" x14ac:dyDescent="0.25">
      <c r="A569" s="129"/>
      <c r="B569" s="105"/>
      <c r="C569" s="106"/>
      <c r="D569" s="26"/>
      <c r="E569" s="26"/>
      <c r="F569" s="2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</row>
    <row r="570" spans="1:214" s="33" customFormat="1" x14ac:dyDescent="0.25">
      <c r="A570" s="129"/>
      <c r="B570" s="105"/>
      <c r="C570" s="106"/>
      <c r="D570" s="26"/>
      <c r="E570" s="26"/>
      <c r="F570" s="2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</row>
    <row r="571" spans="1:214" s="33" customFormat="1" x14ac:dyDescent="0.25">
      <c r="A571" s="129"/>
      <c r="B571" s="105"/>
      <c r="C571" s="106"/>
      <c r="D571" s="26"/>
      <c r="E571" s="26"/>
      <c r="F571" s="2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</row>
    <row r="572" spans="1:214" s="33" customFormat="1" x14ac:dyDescent="0.25">
      <c r="A572" s="129"/>
      <c r="B572" s="105"/>
      <c r="C572" s="106"/>
      <c r="D572" s="26"/>
      <c r="E572" s="26"/>
      <c r="F572" s="2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</row>
    <row r="573" spans="1:214" s="33" customFormat="1" x14ac:dyDescent="0.25">
      <c r="A573" s="129"/>
      <c r="B573" s="105"/>
      <c r="C573" s="106"/>
      <c r="D573" s="26"/>
      <c r="E573" s="26"/>
      <c r="F573" s="2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</row>
    <row r="574" spans="1:214" s="33" customFormat="1" x14ac:dyDescent="0.25">
      <c r="A574" s="129"/>
      <c r="B574" s="105"/>
      <c r="C574" s="106"/>
      <c r="D574" s="26"/>
      <c r="E574" s="26"/>
      <c r="F574" s="2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</row>
    <row r="575" spans="1:214" s="33" customFormat="1" x14ac:dyDescent="0.25">
      <c r="A575" s="129"/>
      <c r="B575" s="105"/>
      <c r="C575" s="106"/>
      <c r="D575" s="26"/>
      <c r="E575" s="26"/>
      <c r="F575" s="2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</row>
    <row r="576" spans="1:214" s="33" customFormat="1" x14ac:dyDescent="0.25">
      <c r="A576" s="129"/>
      <c r="B576" s="105"/>
      <c r="C576" s="106"/>
      <c r="D576" s="26"/>
      <c r="E576" s="26"/>
      <c r="F576" s="2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</row>
    <row r="577" spans="1:214" s="33" customFormat="1" x14ac:dyDescent="0.25">
      <c r="A577" s="129"/>
      <c r="B577" s="105"/>
      <c r="C577" s="106"/>
      <c r="D577" s="26"/>
      <c r="E577" s="26"/>
      <c r="F577" s="2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</row>
    <row r="578" spans="1:214" s="33" customFormat="1" x14ac:dyDescent="0.25">
      <c r="A578" s="129"/>
      <c r="B578" s="105"/>
      <c r="C578" s="106"/>
      <c r="D578" s="26"/>
      <c r="E578" s="26"/>
      <c r="F578" s="2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</row>
    <row r="579" spans="1:214" s="33" customFormat="1" x14ac:dyDescent="0.25">
      <c r="A579" s="129"/>
      <c r="B579" s="105"/>
      <c r="C579" s="106"/>
      <c r="D579" s="26"/>
      <c r="E579" s="26"/>
      <c r="F579" s="2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</row>
    <row r="580" spans="1:214" s="33" customFormat="1" x14ac:dyDescent="0.25">
      <c r="A580" s="129"/>
      <c r="B580" s="105"/>
      <c r="C580" s="106"/>
      <c r="D580" s="26"/>
      <c r="E580" s="26"/>
      <c r="F580" s="2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</row>
    <row r="581" spans="1:214" s="33" customFormat="1" x14ac:dyDescent="0.25">
      <c r="A581" s="129"/>
      <c r="B581" s="105"/>
      <c r="C581" s="106"/>
      <c r="D581" s="26"/>
      <c r="E581" s="26"/>
      <c r="F581" s="2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</row>
    <row r="582" spans="1:214" s="33" customFormat="1" x14ac:dyDescent="0.25">
      <c r="A582" s="129"/>
      <c r="B582" s="105"/>
      <c r="C582" s="106"/>
      <c r="D582" s="26"/>
      <c r="E582" s="26"/>
      <c r="F582" s="2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</row>
    <row r="583" spans="1:214" s="33" customFormat="1" x14ac:dyDescent="0.25">
      <c r="A583" s="129"/>
      <c r="B583" s="105"/>
      <c r="C583" s="106"/>
      <c r="D583" s="26"/>
      <c r="E583" s="26"/>
      <c r="F583" s="2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</row>
    <row r="584" spans="1:214" s="33" customFormat="1" x14ac:dyDescent="0.25">
      <c r="A584" s="129"/>
      <c r="B584" s="105"/>
      <c r="C584" s="106"/>
      <c r="D584" s="26"/>
      <c r="E584" s="26"/>
      <c r="F584" s="2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</row>
    <row r="585" spans="1:214" s="33" customFormat="1" x14ac:dyDescent="0.25">
      <c r="A585" s="129"/>
      <c r="B585" s="105"/>
      <c r="C585" s="106"/>
      <c r="D585" s="26"/>
      <c r="E585" s="26"/>
      <c r="F585" s="2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</row>
    <row r="586" spans="1:214" s="33" customFormat="1" x14ac:dyDescent="0.25">
      <c r="A586" s="129"/>
      <c r="B586" s="105"/>
      <c r="C586" s="106"/>
      <c r="D586" s="26"/>
      <c r="E586" s="26"/>
      <c r="F586" s="2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</row>
    <row r="587" spans="1:214" s="33" customFormat="1" x14ac:dyDescent="0.25">
      <c r="A587" s="129"/>
      <c r="B587" s="105"/>
      <c r="C587" s="106"/>
      <c r="D587" s="26"/>
      <c r="E587" s="26"/>
      <c r="F587" s="2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</row>
    <row r="588" spans="1:214" s="33" customFormat="1" x14ac:dyDescent="0.25">
      <c r="A588" s="129"/>
      <c r="B588" s="105"/>
      <c r="C588" s="106"/>
      <c r="D588" s="26"/>
      <c r="E588" s="26"/>
      <c r="F588" s="2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</row>
    <row r="589" spans="1:214" s="33" customFormat="1" x14ac:dyDescent="0.25">
      <c r="A589" s="129"/>
      <c r="B589" s="105"/>
      <c r="C589" s="106"/>
      <c r="D589" s="26"/>
      <c r="E589" s="26"/>
      <c r="F589" s="2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</row>
    <row r="590" spans="1:214" s="33" customFormat="1" x14ac:dyDescent="0.25">
      <c r="A590" s="129"/>
      <c r="B590" s="105"/>
      <c r="C590" s="106"/>
      <c r="D590" s="26"/>
      <c r="E590" s="26"/>
      <c r="F590" s="2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</row>
    <row r="591" spans="1:214" s="33" customFormat="1" x14ac:dyDescent="0.25">
      <c r="A591" s="129"/>
      <c r="B591" s="105"/>
      <c r="C591" s="106"/>
      <c r="D591" s="26"/>
      <c r="E591" s="26"/>
      <c r="F591" s="2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</row>
    <row r="592" spans="1:214" s="33" customFormat="1" x14ac:dyDescent="0.25">
      <c r="A592" s="129"/>
      <c r="B592" s="105"/>
      <c r="C592" s="106"/>
      <c r="D592" s="26"/>
      <c r="E592" s="26"/>
      <c r="F592" s="2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</row>
    <row r="593" spans="1:214" s="33" customFormat="1" x14ac:dyDescent="0.25">
      <c r="A593" s="129"/>
      <c r="B593" s="105"/>
      <c r="C593" s="106"/>
      <c r="D593" s="26"/>
      <c r="E593" s="26"/>
      <c r="F593" s="2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</row>
    <row r="594" spans="1:214" s="33" customFormat="1" x14ac:dyDescent="0.25">
      <c r="A594" s="129"/>
      <c r="B594" s="105"/>
      <c r="C594" s="106"/>
      <c r="D594" s="26"/>
      <c r="E594" s="26"/>
      <c r="F594" s="2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</row>
    <row r="595" spans="1:214" s="33" customFormat="1" x14ac:dyDescent="0.25">
      <c r="A595" s="129"/>
      <c r="B595" s="105"/>
      <c r="C595" s="106"/>
      <c r="D595" s="26"/>
      <c r="E595" s="26"/>
      <c r="F595" s="2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</row>
    <row r="596" spans="1:214" s="33" customFormat="1" x14ac:dyDescent="0.25">
      <c r="A596" s="129"/>
      <c r="B596" s="105"/>
      <c r="C596" s="106"/>
      <c r="D596" s="26"/>
      <c r="E596" s="26"/>
      <c r="F596" s="2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</row>
    <row r="597" spans="1:214" s="33" customFormat="1" x14ac:dyDescent="0.25">
      <c r="A597" s="129"/>
      <c r="B597" s="105"/>
      <c r="C597" s="106"/>
      <c r="D597" s="26"/>
      <c r="E597" s="26"/>
      <c r="F597" s="2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</row>
    <row r="598" spans="1:214" s="33" customFormat="1" x14ac:dyDescent="0.25">
      <c r="A598" s="129"/>
      <c r="B598" s="105"/>
      <c r="C598" s="106"/>
      <c r="D598" s="26"/>
      <c r="E598" s="26"/>
      <c r="F598" s="2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</row>
    <row r="599" spans="1:214" s="33" customFormat="1" x14ac:dyDescent="0.25">
      <c r="A599" s="129"/>
      <c r="B599" s="105"/>
      <c r="C599" s="106"/>
      <c r="D599" s="26"/>
      <c r="E599" s="26"/>
      <c r="F599" s="2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</row>
    <row r="600" spans="1:214" s="33" customFormat="1" x14ac:dyDescent="0.25">
      <c r="A600" s="129"/>
      <c r="B600" s="105"/>
      <c r="C600" s="106"/>
      <c r="D600" s="26"/>
      <c r="E600" s="26"/>
      <c r="F600" s="2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</row>
    <row r="601" spans="1:214" s="33" customFormat="1" x14ac:dyDescent="0.25">
      <c r="A601" s="129"/>
      <c r="B601" s="105"/>
      <c r="C601" s="106"/>
      <c r="D601" s="26"/>
      <c r="E601" s="26"/>
      <c r="F601" s="2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</row>
    <row r="602" spans="1:214" s="33" customFormat="1" x14ac:dyDescent="0.25">
      <c r="A602" s="129"/>
      <c r="B602" s="105"/>
      <c r="C602" s="106"/>
      <c r="D602" s="26"/>
      <c r="E602" s="26"/>
      <c r="F602" s="2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</row>
    <row r="603" spans="1:214" s="33" customFormat="1" x14ac:dyDescent="0.25">
      <c r="A603" s="129"/>
      <c r="B603" s="105"/>
      <c r="C603" s="106"/>
      <c r="D603" s="26"/>
      <c r="E603" s="26"/>
      <c r="F603" s="2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</row>
    <row r="604" spans="1:214" s="33" customFormat="1" x14ac:dyDescent="0.25">
      <c r="A604" s="129"/>
      <c r="B604" s="105"/>
      <c r="C604" s="106"/>
      <c r="D604" s="26"/>
      <c r="E604" s="26"/>
      <c r="F604" s="2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</row>
    <row r="605" spans="1:214" s="33" customFormat="1" x14ac:dyDescent="0.25">
      <c r="A605" s="129"/>
      <c r="B605" s="105"/>
      <c r="C605" s="106"/>
      <c r="D605" s="26"/>
      <c r="E605" s="26"/>
      <c r="F605" s="2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</row>
    <row r="606" spans="1:214" s="33" customFormat="1" x14ac:dyDescent="0.25">
      <c r="A606" s="129"/>
      <c r="B606" s="105"/>
      <c r="C606" s="106"/>
      <c r="D606" s="26"/>
      <c r="E606" s="26"/>
      <c r="F606" s="2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</row>
    <row r="607" spans="1:214" s="33" customFormat="1" x14ac:dyDescent="0.25">
      <c r="A607" s="129"/>
      <c r="B607" s="105"/>
      <c r="C607" s="106"/>
      <c r="D607" s="26"/>
      <c r="E607" s="26"/>
      <c r="F607" s="2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</row>
    <row r="608" spans="1:214" s="33" customFormat="1" x14ac:dyDescent="0.25">
      <c r="A608" s="129"/>
      <c r="B608" s="105"/>
      <c r="C608" s="106"/>
      <c r="D608" s="26"/>
      <c r="E608" s="26"/>
      <c r="F608" s="2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</row>
    <row r="609" spans="1:214" s="33" customFormat="1" x14ac:dyDescent="0.25">
      <c r="A609" s="129"/>
      <c r="B609" s="105"/>
      <c r="C609" s="106"/>
      <c r="D609" s="26"/>
      <c r="E609" s="26"/>
      <c r="F609" s="2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</row>
    <row r="610" spans="1:214" s="33" customFormat="1" x14ac:dyDescent="0.25">
      <c r="A610" s="129"/>
      <c r="B610" s="105"/>
      <c r="C610" s="106"/>
      <c r="D610" s="26"/>
      <c r="E610" s="26"/>
      <c r="F610" s="2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</row>
    <row r="611" spans="1:214" s="33" customFormat="1" x14ac:dyDescent="0.25">
      <c r="A611" s="129"/>
      <c r="B611" s="105"/>
      <c r="C611" s="106"/>
      <c r="D611" s="26"/>
      <c r="E611" s="26"/>
      <c r="F611" s="2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</row>
    <row r="612" spans="1:214" s="33" customFormat="1" x14ac:dyDescent="0.25">
      <c r="A612" s="129"/>
      <c r="B612" s="105"/>
      <c r="C612" s="106"/>
      <c r="D612" s="26"/>
      <c r="E612" s="26"/>
      <c r="F612" s="2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</row>
    <row r="613" spans="1:214" s="33" customFormat="1" x14ac:dyDescent="0.25">
      <c r="A613" s="129"/>
      <c r="B613" s="105"/>
      <c r="C613" s="106"/>
      <c r="D613" s="26"/>
      <c r="E613" s="26"/>
      <c r="F613" s="2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</row>
    <row r="614" spans="1:214" s="33" customFormat="1" x14ac:dyDescent="0.25">
      <c r="A614" s="129"/>
      <c r="B614" s="105"/>
      <c r="C614" s="106"/>
      <c r="D614" s="26"/>
      <c r="E614" s="26"/>
      <c r="F614" s="2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</row>
    <row r="615" spans="1:214" s="33" customFormat="1" x14ac:dyDescent="0.25">
      <c r="A615" s="129"/>
      <c r="B615" s="105"/>
      <c r="C615" s="106"/>
      <c r="D615" s="26"/>
      <c r="E615" s="26"/>
      <c r="F615" s="2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</row>
    <row r="616" spans="1:214" s="33" customFormat="1" x14ac:dyDescent="0.25">
      <c r="A616" s="129"/>
      <c r="B616" s="105"/>
      <c r="C616" s="106"/>
      <c r="D616" s="26"/>
      <c r="E616" s="26"/>
      <c r="F616" s="2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</row>
    <row r="617" spans="1:214" s="33" customFormat="1" x14ac:dyDescent="0.25">
      <c r="A617" s="129"/>
      <c r="B617" s="105"/>
      <c r="C617" s="106"/>
      <c r="D617" s="26"/>
      <c r="E617" s="26"/>
      <c r="F617" s="2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</row>
    <row r="618" spans="1:214" s="33" customFormat="1" x14ac:dyDescent="0.25">
      <c r="A618" s="129"/>
      <c r="B618" s="105"/>
      <c r="C618" s="106"/>
      <c r="D618" s="26"/>
      <c r="E618" s="26"/>
      <c r="F618" s="2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</row>
    <row r="619" spans="1:214" s="33" customFormat="1" x14ac:dyDescent="0.25">
      <c r="A619" s="129"/>
      <c r="B619" s="105"/>
      <c r="C619" s="106"/>
      <c r="D619" s="26"/>
      <c r="E619" s="26"/>
      <c r="F619" s="2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</row>
    <row r="620" spans="1:214" s="33" customFormat="1" x14ac:dyDescent="0.25">
      <c r="A620" s="129"/>
      <c r="B620" s="105"/>
      <c r="C620" s="106"/>
      <c r="D620" s="26"/>
      <c r="E620" s="26"/>
      <c r="F620" s="2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</row>
    <row r="621" spans="1:214" s="33" customFormat="1" x14ac:dyDescent="0.25">
      <c r="A621" s="129"/>
      <c r="B621" s="105"/>
      <c r="C621" s="106"/>
      <c r="D621" s="26"/>
      <c r="E621" s="26"/>
      <c r="F621" s="2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</row>
    <row r="622" spans="1:214" s="33" customFormat="1" x14ac:dyDescent="0.25">
      <c r="A622" s="129"/>
      <c r="B622" s="105"/>
      <c r="C622" s="106"/>
      <c r="D622" s="26"/>
      <c r="E622" s="26"/>
      <c r="F622" s="2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</row>
    <row r="623" spans="1:214" s="33" customFormat="1" x14ac:dyDescent="0.25">
      <c r="A623" s="129"/>
      <c r="B623" s="105"/>
      <c r="C623" s="106"/>
      <c r="D623" s="26"/>
      <c r="E623" s="26"/>
      <c r="F623" s="2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</row>
    <row r="624" spans="1:214" s="33" customFormat="1" x14ac:dyDescent="0.25">
      <c r="A624" s="129"/>
      <c r="B624" s="105"/>
      <c r="C624" s="106"/>
      <c r="D624" s="26"/>
      <c r="E624" s="26"/>
      <c r="F624" s="2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</row>
    <row r="625" spans="1:214" s="33" customFormat="1" x14ac:dyDescent="0.25">
      <c r="A625" s="129"/>
      <c r="B625" s="105"/>
      <c r="C625" s="106"/>
      <c r="D625" s="26"/>
      <c r="E625" s="26"/>
      <c r="F625" s="2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</row>
    <row r="626" spans="1:214" s="33" customFormat="1" x14ac:dyDescent="0.25">
      <c r="A626" s="129"/>
      <c r="B626" s="105"/>
      <c r="C626" s="106"/>
      <c r="D626" s="26"/>
      <c r="E626" s="26"/>
      <c r="F626" s="2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</row>
    <row r="627" spans="1:214" s="33" customFormat="1" x14ac:dyDescent="0.25">
      <c r="A627" s="129"/>
      <c r="B627" s="105"/>
      <c r="C627" s="106"/>
      <c r="D627" s="26"/>
      <c r="E627" s="26"/>
      <c r="F627" s="2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</row>
    <row r="628" spans="1:214" s="33" customFormat="1" x14ac:dyDescent="0.25">
      <c r="A628" s="129"/>
      <c r="B628" s="105"/>
      <c r="C628" s="106"/>
      <c r="D628" s="26"/>
      <c r="E628" s="26"/>
      <c r="F628" s="2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</row>
    <row r="629" spans="1:214" s="33" customFormat="1" x14ac:dyDescent="0.25">
      <c r="A629" s="129"/>
      <c r="B629" s="105"/>
      <c r="C629" s="106"/>
      <c r="D629" s="26"/>
      <c r="E629" s="26"/>
      <c r="F629" s="2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</row>
    <row r="630" spans="1:214" s="33" customFormat="1" x14ac:dyDescent="0.25">
      <c r="A630" s="129"/>
      <c r="B630" s="105"/>
      <c r="C630" s="106"/>
      <c r="D630" s="26"/>
      <c r="E630" s="26"/>
      <c r="F630" s="2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</row>
    <row r="631" spans="1:214" s="33" customFormat="1" x14ac:dyDescent="0.25">
      <c r="A631" s="129"/>
      <c r="B631" s="105"/>
      <c r="C631" s="106"/>
      <c r="D631" s="26"/>
      <c r="E631" s="26"/>
      <c r="F631" s="2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</row>
    <row r="632" spans="1:214" s="33" customFormat="1" x14ac:dyDescent="0.25">
      <c r="A632" s="129"/>
      <c r="B632" s="105"/>
      <c r="C632" s="106"/>
      <c r="D632" s="26"/>
      <c r="E632" s="26"/>
      <c r="F632" s="2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</row>
    <row r="633" spans="1:214" s="33" customFormat="1" x14ac:dyDescent="0.25">
      <c r="A633" s="129"/>
      <c r="B633" s="105"/>
      <c r="C633" s="106"/>
      <c r="D633" s="26"/>
      <c r="E633" s="26"/>
      <c r="F633" s="2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</row>
    <row r="634" spans="1:214" s="33" customFormat="1" x14ac:dyDescent="0.25">
      <c r="A634" s="129"/>
      <c r="B634" s="105"/>
      <c r="C634" s="106"/>
      <c r="D634" s="26"/>
      <c r="E634" s="26"/>
      <c r="F634" s="2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</row>
    <row r="635" spans="1:214" s="33" customFormat="1" x14ac:dyDescent="0.25">
      <c r="A635" s="129"/>
      <c r="B635" s="105"/>
      <c r="C635" s="106"/>
      <c r="D635" s="26"/>
      <c r="E635" s="26"/>
      <c r="F635" s="2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</row>
    <row r="636" spans="1:214" s="33" customFormat="1" x14ac:dyDescent="0.25">
      <c r="A636" s="129"/>
      <c r="B636" s="105"/>
      <c r="C636" s="106"/>
      <c r="D636" s="26"/>
      <c r="E636" s="26"/>
      <c r="F636" s="2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</row>
    <row r="637" spans="1:214" s="33" customFormat="1" x14ac:dyDescent="0.25">
      <c r="A637" s="129"/>
      <c r="B637" s="105"/>
      <c r="C637" s="106"/>
      <c r="D637" s="26"/>
      <c r="E637" s="26"/>
      <c r="F637" s="2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</row>
    <row r="638" spans="1:214" s="33" customFormat="1" x14ac:dyDescent="0.25">
      <c r="A638" s="129"/>
      <c r="B638" s="105"/>
      <c r="C638" s="106"/>
      <c r="D638" s="26"/>
      <c r="E638" s="26"/>
      <c r="F638" s="2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</row>
    <row r="639" spans="1:214" s="33" customFormat="1" x14ac:dyDescent="0.25">
      <c r="A639" s="129"/>
      <c r="B639" s="105"/>
      <c r="C639" s="106"/>
      <c r="D639" s="26"/>
      <c r="E639" s="26"/>
      <c r="F639" s="2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</row>
    <row r="640" spans="1:214" s="33" customFormat="1" x14ac:dyDescent="0.25">
      <c r="A640" s="129"/>
      <c r="B640" s="105"/>
      <c r="C640" s="106"/>
      <c r="D640" s="26"/>
      <c r="E640" s="26"/>
      <c r="F640" s="2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</row>
    <row r="641" spans="1:214" s="33" customFormat="1" x14ac:dyDescent="0.25">
      <c r="A641" s="129"/>
      <c r="B641" s="105"/>
      <c r="C641" s="106"/>
      <c r="D641" s="26"/>
      <c r="E641" s="26"/>
      <c r="F641" s="2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</row>
    <row r="642" spans="1:214" s="33" customFormat="1" x14ac:dyDescent="0.25">
      <c r="A642" s="129"/>
      <c r="B642" s="105"/>
      <c r="C642" s="106"/>
      <c r="D642" s="26"/>
      <c r="E642" s="26"/>
      <c r="F642" s="2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</row>
    <row r="643" spans="1:214" s="33" customFormat="1" x14ac:dyDescent="0.25">
      <c r="A643" s="129"/>
      <c r="B643" s="105"/>
      <c r="C643" s="106"/>
      <c r="D643" s="26"/>
      <c r="E643" s="26"/>
      <c r="F643" s="2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</row>
    <row r="644" spans="1:214" s="33" customFormat="1" x14ac:dyDescent="0.25">
      <c r="A644" s="129"/>
      <c r="B644" s="105"/>
      <c r="C644" s="106"/>
      <c r="D644" s="26"/>
      <c r="E644" s="26"/>
      <c r="F644" s="2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</row>
    <row r="645" spans="1:214" s="33" customFormat="1" x14ac:dyDescent="0.25">
      <c r="A645" s="129"/>
      <c r="B645" s="105"/>
      <c r="C645" s="106"/>
      <c r="D645" s="26"/>
      <c r="E645" s="26"/>
      <c r="F645" s="2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</row>
    <row r="646" spans="1:214" s="33" customFormat="1" x14ac:dyDescent="0.25">
      <c r="A646" s="129"/>
      <c r="B646" s="105"/>
      <c r="C646" s="106"/>
      <c r="D646" s="26"/>
      <c r="E646" s="26"/>
      <c r="F646" s="2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</row>
    <row r="647" spans="1:214" s="33" customFormat="1" x14ac:dyDescent="0.25">
      <c r="A647" s="129"/>
      <c r="B647" s="105"/>
      <c r="C647" s="106"/>
      <c r="D647" s="26"/>
      <c r="E647" s="26"/>
      <c r="F647" s="2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</row>
    <row r="648" spans="1:214" s="33" customFormat="1" x14ac:dyDescent="0.25">
      <c r="A648" s="129"/>
      <c r="B648" s="105"/>
      <c r="C648" s="106"/>
      <c r="D648" s="26"/>
      <c r="E648" s="26"/>
      <c r="F648" s="2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</row>
    <row r="649" spans="1:214" s="33" customFormat="1" x14ac:dyDescent="0.25">
      <c r="A649" s="129"/>
      <c r="B649" s="105"/>
      <c r="C649" s="106"/>
      <c r="D649" s="26"/>
      <c r="E649" s="26"/>
      <c r="F649" s="2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</row>
    <row r="650" spans="1:214" s="33" customFormat="1" x14ac:dyDescent="0.25">
      <c r="A650" s="129"/>
      <c r="B650" s="105"/>
      <c r="C650" s="106"/>
      <c r="D650" s="26"/>
      <c r="E650" s="26"/>
      <c r="F650" s="2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</row>
    <row r="651" spans="1:214" s="33" customFormat="1" x14ac:dyDescent="0.25">
      <c r="A651" s="129"/>
      <c r="B651" s="105"/>
      <c r="C651" s="106"/>
      <c r="D651" s="26"/>
      <c r="E651" s="26"/>
      <c r="F651" s="2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</row>
    <row r="652" spans="1:214" s="33" customFormat="1" x14ac:dyDescent="0.25">
      <c r="A652" s="129"/>
      <c r="B652" s="105"/>
      <c r="C652" s="106"/>
      <c r="D652" s="26"/>
      <c r="E652" s="26"/>
      <c r="F652" s="2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</row>
    <row r="653" spans="1:214" s="33" customFormat="1" x14ac:dyDescent="0.25">
      <c r="A653" s="129"/>
      <c r="B653" s="105"/>
      <c r="C653" s="106"/>
      <c r="D653" s="26"/>
      <c r="E653" s="26"/>
      <c r="F653" s="2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</row>
    <row r="654" spans="1:214" s="33" customFormat="1" x14ac:dyDescent="0.25">
      <c r="A654" s="129"/>
      <c r="B654" s="105"/>
      <c r="C654" s="106"/>
      <c r="D654" s="26"/>
      <c r="E654" s="26"/>
      <c r="F654" s="2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</row>
    <row r="655" spans="1:214" s="33" customFormat="1" x14ac:dyDescent="0.25">
      <c r="A655" s="129"/>
      <c r="B655" s="105"/>
      <c r="C655" s="106"/>
      <c r="D655" s="26"/>
      <c r="E655" s="26"/>
      <c r="F655" s="2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</row>
    <row r="656" spans="1:214" s="33" customFormat="1" x14ac:dyDescent="0.25">
      <c r="A656" s="129"/>
      <c r="B656" s="105"/>
      <c r="C656" s="106"/>
      <c r="D656" s="26"/>
      <c r="E656" s="26"/>
      <c r="F656" s="2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</row>
    <row r="657" spans="1:214" s="33" customFormat="1" x14ac:dyDescent="0.25">
      <c r="A657" s="129"/>
      <c r="B657" s="105"/>
      <c r="C657" s="106"/>
      <c r="D657" s="26"/>
      <c r="E657" s="26"/>
      <c r="F657" s="2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</row>
    <row r="658" spans="1:214" s="33" customFormat="1" x14ac:dyDescent="0.25">
      <c r="A658" s="129"/>
      <c r="B658" s="105"/>
      <c r="C658" s="106"/>
      <c r="D658" s="26"/>
      <c r="E658" s="26"/>
      <c r="F658" s="2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</row>
    <row r="659" spans="1:214" s="33" customFormat="1" x14ac:dyDescent="0.25">
      <c r="A659" s="129"/>
      <c r="B659" s="105"/>
      <c r="C659" s="106"/>
      <c r="D659" s="26"/>
      <c r="E659" s="26"/>
      <c r="F659" s="2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</row>
    <row r="660" spans="1:214" s="33" customFormat="1" x14ac:dyDescent="0.25">
      <c r="A660" s="129"/>
      <c r="B660" s="105"/>
      <c r="C660" s="106"/>
      <c r="D660" s="26"/>
      <c r="E660" s="26"/>
      <c r="F660" s="2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</row>
    <row r="661" spans="1:214" s="33" customFormat="1" x14ac:dyDescent="0.25">
      <c r="A661" s="129"/>
      <c r="B661" s="105"/>
      <c r="C661" s="106"/>
      <c r="D661" s="26"/>
      <c r="E661" s="26"/>
      <c r="F661" s="2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</row>
    <row r="662" spans="1:214" s="33" customFormat="1" x14ac:dyDescent="0.25">
      <c r="A662" s="129"/>
      <c r="B662" s="105"/>
      <c r="C662" s="106"/>
      <c r="D662" s="26"/>
      <c r="E662" s="26"/>
      <c r="F662" s="2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</row>
    <row r="663" spans="1:214" s="33" customFormat="1" x14ac:dyDescent="0.25">
      <c r="A663" s="129"/>
      <c r="B663" s="105"/>
      <c r="C663" s="106"/>
      <c r="D663" s="26"/>
      <c r="E663" s="26"/>
      <c r="F663" s="2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</row>
    <row r="664" spans="1:214" s="33" customFormat="1" x14ac:dyDescent="0.25">
      <c r="A664" s="129"/>
      <c r="B664" s="105"/>
      <c r="C664" s="106"/>
      <c r="D664" s="26"/>
      <c r="E664" s="26"/>
      <c r="F664" s="2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</row>
    <row r="665" spans="1:214" s="33" customFormat="1" x14ac:dyDescent="0.25">
      <c r="A665" s="129"/>
      <c r="B665" s="105"/>
      <c r="C665" s="106"/>
      <c r="D665" s="26"/>
      <c r="E665" s="26"/>
      <c r="F665" s="2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</row>
    <row r="666" spans="1:214" s="33" customFormat="1" x14ac:dyDescent="0.25">
      <c r="A666" s="129"/>
      <c r="B666" s="105"/>
      <c r="C666" s="106"/>
      <c r="D666" s="26"/>
      <c r="E666" s="26"/>
      <c r="F666" s="2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</row>
    <row r="667" spans="1:214" s="33" customFormat="1" x14ac:dyDescent="0.25">
      <c r="A667" s="129"/>
      <c r="B667" s="105"/>
      <c r="C667" s="106"/>
      <c r="D667" s="26"/>
      <c r="E667" s="26"/>
      <c r="F667" s="2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  <c r="HF667" s="6"/>
    </row>
    <row r="668" spans="1:214" s="33" customFormat="1" x14ac:dyDescent="0.25">
      <c r="A668" s="129"/>
      <c r="B668" s="105"/>
      <c r="C668" s="106"/>
      <c r="D668" s="26"/>
      <c r="E668" s="26"/>
      <c r="F668" s="2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/>
      <c r="HA668" s="6"/>
      <c r="HB668" s="6"/>
      <c r="HC668" s="6"/>
      <c r="HD668" s="6"/>
      <c r="HE668" s="6"/>
      <c r="HF668" s="6"/>
    </row>
    <row r="669" spans="1:214" s="33" customFormat="1" x14ac:dyDescent="0.25">
      <c r="A669" s="129"/>
      <c r="B669" s="105"/>
      <c r="C669" s="106"/>
      <c r="D669" s="26"/>
      <c r="E669" s="26"/>
      <c r="F669" s="2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</row>
    <row r="670" spans="1:214" s="33" customFormat="1" x14ac:dyDescent="0.25">
      <c r="A670" s="129"/>
      <c r="B670" s="105"/>
      <c r="C670" s="106"/>
      <c r="D670" s="26"/>
      <c r="E670" s="26"/>
      <c r="F670" s="2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  <c r="HF670" s="6"/>
    </row>
    <row r="671" spans="1:214" s="33" customFormat="1" x14ac:dyDescent="0.25">
      <c r="A671" s="129"/>
      <c r="B671" s="105"/>
      <c r="C671" s="106"/>
      <c r="D671" s="26"/>
      <c r="E671" s="26"/>
      <c r="F671" s="2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</row>
    <row r="672" spans="1:214" s="33" customFormat="1" x14ac:dyDescent="0.25">
      <c r="A672" s="129"/>
      <c r="B672" s="105"/>
      <c r="C672" s="106"/>
      <c r="D672" s="26"/>
      <c r="E672" s="26"/>
      <c r="F672" s="2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</row>
    <row r="673" spans="1:214" s="33" customFormat="1" x14ac:dyDescent="0.25">
      <c r="A673" s="129"/>
      <c r="B673" s="105"/>
      <c r="C673" s="106"/>
      <c r="D673" s="26"/>
      <c r="E673" s="26"/>
      <c r="F673" s="2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</row>
    <row r="674" spans="1:214" s="33" customFormat="1" x14ac:dyDescent="0.25">
      <c r="A674" s="129"/>
      <c r="B674" s="105"/>
      <c r="C674" s="106"/>
      <c r="D674" s="26"/>
      <c r="E674" s="26"/>
      <c r="F674" s="2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</row>
    <row r="675" spans="1:214" s="33" customFormat="1" x14ac:dyDescent="0.25">
      <c r="A675" s="129"/>
      <c r="B675" s="105"/>
      <c r="C675" s="106"/>
      <c r="D675" s="26"/>
      <c r="E675" s="26"/>
      <c r="F675" s="2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  <c r="HF675" s="6"/>
    </row>
    <row r="676" spans="1:214" s="33" customFormat="1" x14ac:dyDescent="0.25">
      <c r="A676" s="129"/>
      <c r="B676" s="105"/>
      <c r="C676" s="106"/>
      <c r="D676" s="26"/>
      <c r="E676" s="26"/>
      <c r="F676" s="2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</row>
    <row r="677" spans="1:214" s="33" customFormat="1" x14ac:dyDescent="0.25">
      <c r="A677" s="129"/>
      <c r="B677" s="105"/>
      <c r="C677" s="106"/>
      <c r="D677" s="26"/>
      <c r="E677" s="26"/>
      <c r="F677" s="2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  <c r="HF677" s="6"/>
    </row>
    <row r="678" spans="1:214" s="33" customFormat="1" x14ac:dyDescent="0.25">
      <c r="A678" s="129"/>
      <c r="B678" s="105"/>
      <c r="C678" s="106"/>
      <c r="D678" s="26"/>
      <c r="E678" s="26"/>
      <c r="F678" s="2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  <c r="HF678" s="6"/>
    </row>
    <row r="679" spans="1:214" s="33" customFormat="1" x14ac:dyDescent="0.25">
      <c r="A679" s="129"/>
      <c r="B679" s="105"/>
      <c r="C679" s="106"/>
      <c r="D679" s="26"/>
      <c r="E679" s="26"/>
      <c r="F679" s="2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/>
      <c r="HA679" s="6"/>
      <c r="HB679" s="6"/>
      <c r="HC679" s="6"/>
      <c r="HD679" s="6"/>
      <c r="HE679" s="6"/>
      <c r="HF679" s="6"/>
    </row>
    <row r="680" spans="1:214" s="33" customFormat="1" x14ac:dyDescent="0.25">
      <c r="A680" s="129"/>
      <c r="B680" s="105"/>
      <c r="C680" s="106"/>
      <c r="D680" s="26"/>
      <c r="E680" s="26"/>
      <c r="F680" s="2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</row>
    <row r="681" spans="1:214" s="33" customFormat="1" x14ac:dyDescent="0.25">
      <c r="A681" s="129"/>
      <c r="B681" s="105"/>
      <c r="C681" s="106"/>
      <c r="D681" s="26"/>
      <c r="E681" s="26"/>
      <c r="F681" s="2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  <c r="HF681" s="6"/>
    </row>
    <row r="682" spans="1:214" s="33" customFormat="1" x14ac:dyDescent="0.25">
      <c r="A682" s="129"/>
      <c r="B682" s="105"/>
      <c r="C682" s="106"/>
      <c r="D682" s="26"/>
      <c r="E682" s="26"/>
      <c r="F682" s="2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</row>
    <row r="683" spans="1:214" s="33" customFormat="1" x14ac:dyDescent="0.25">
      <c r="A683" s="129"/>
      <c r="B683" s="105"/>
      <c r="C683" s="106"/>
      <c r="D683" s="26"/>
      <c r="E683" s="26"/>
      <c r="F683" s="2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  <c r="HF683" s="6"/>
    </row>
    <row r="684" spans="1:214" s="33" customFormat="1" x14ac:dyDescent="0.25">
      <c r="A684" s="129"/>
      <c r="B684" s="105"/>
      <c r="C684" s="106"/>
      <c r="D684" s="26"/>
      <c r="E684" s="26"/>
      <c r="F684" s="2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  <c r="HC684" s="6"/>
      <c r="HD684" s="6"/>
      <c r="HE684" s="6"/>
      <c r="HF684" s="6"/>
    </row>
    <row r="685" spans="1:214" s="33" customFormat="1" x14ac:dyDescent="0.25">
      <c r="A685" s="129"/>
      <c r="B685" s="105"/>
      <c r="C685" s="106"/>
      <c r="D685" s="26"/>
      <c r="E685" s="26"/>
      <c r="F685" s="2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  <c r="HF685" s="6"/>
    </row>
    <row r="686" spans="1:214" s="33" customFormat="1" x14ac:dyDescent="0.25">
      <c r="A686" s="129"/>
      <c r="B686" s="105"/>
      <c r="C686" s="106"/>
      <c r="D686" s="26"/>
      <c r="E686" s="26"/>
      <c r="F686" s="2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</row>
    <row r="687" spans="1:214" s="33" customFormat="1" x14ac:dyDescent="0.25">
      <c r="A687" s="129"/>
      <c r="B687" s="105"/>
      <c r="C687" s="106"/>
      <c r="D687" s="26"/>
      <c r="E687" s="26"/>
      <c r="F687" s="2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  <c r="HF687" s="6"/>
    </row>
    <row r="688" spans="1:214" s="33" customFormat="1" x14ac:dyDescent="0.25">
      <c r="A688" s="129"/>
      <c r="B688" s="105"/>
      <c r="C688" s="106"/>
      <c r="D688" s="26"/>
      <c r="E688" s="26"/>
      <c r="F688" s="2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</row>
    <row r="689" spans="1:214" s="33" customFormat="1" x14ac:dyDescent="0.25">
      <c r="A689" s="129"/>
      <c r="B689" s="105"/>
      <c r="C689" s="106"/>
      <c r="D689" s="26"/>
      <c r="E689" s="26"/>
      <c r="F689" s="2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</row>
    <row r="690" spans="1:214" s="33" customFormat="1" x14ac:dyDescent="0.25">
      <c r="A690" s="129"/>
      <c r="B690" s="105"/>
      <c r="C690" s="106"/>
      <c r="D690" s="26"/>
      <c r="E690" s="26"/>
      <c r="F690" s="2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</row>
    <row r="691" spans="1:214" s="33" customFormat="1" x14ac:dyDescent="0.25">
      <c r="A691" s="129"/>
      <c r="B691" s="105"/>
      <c r="C691" s="106"/>
      <c r="D691" s="26"/>
      <c r="E691" s="26"/>
      <c r="F691" s="2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</row>
    <row r="692" spans="1:214" x14ac:dyDescent="0.25">
      <c r="D692" s="26"/>
      <c r="E692" s="26"/>
      <c r="F692" s="26"/>
    </row>
    <row r="693" spans="1:214" s="33" customFormat="1" x14ac:dyDescent="0.25">
      <c r="A693" s="129"/>
      <c r="B693" s="105"/>
      <c r="C693" s="106"/>
      <c r="D693" s="26"/>
      <c r="E693" s="26"/>
      <c r="F693" s="2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</row>
    <row r="694" spans="1:214" s="33" customFormat="1" x14ac:dyDescent="0.25">
      <c r="A694" s="129"/>
      <c r="B694" s="105"/>
      <c r="C694" s="106"/>
      <c r="D694" s="26"/>
      <c r="E694" s="26"/>
      <c r="F694" s="2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</row>
    <row r="695" spans="1:214" s="33" customFormat="1" x14ac:dyDescent="0.25">
      <c r="A695" s="129"/>
      <c r="B695" s="105"/>
      <c r="C695" s="106"/>
      <c r="D695" s="26"/>
      <c r="E695" s="26"/>
      <c r="F695" s="2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</row>
    <row r="696" spans="1:214" s="33" customFormat="1" x14ac:dyDescent="0.25">
      <c r="A696" s="129"/>
      <c r="B696" s="105"/>
      <c r="C696" s="106"/>
      <c r="D696" s="26"/>
      <c r="E696" s="26"/>
      <c r="F696" s="2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</row>
    <row r="697" spans="1:214" s="33" customFormat="1" x14ac:dyDescent="0.25">
      <c r="A697" s="129"/>
      <c r="B697" s="105"/>
      <c r="C697" s="106"/>
      <c r="D697" s="26"/>
      <c r="E697" s="26"/>
      <c r="F697" s="2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  <c r="HF697" s="6"/>
    </row>
    <row r="698" spans="1:214" s="33" customFormat="1" x14ac:dyDescent="0.25">
      <c r="A698" s="129"/>
      <c r="B698" s="105"/>
      <c r="C698" s="106"/>
      <c r="D698" s="26"/>
      <c r="E698" s="26"/>
      <c r="F698" s="2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</row>
    <row r="699" spans="1:214" x14ac:dyDescent="0.25">
      <c r="D699" s="26"/>
      <c r="E699" s="26"/>
      <c r="F699" s="26"/>
    </row>
    <row r="700" spans="1:214" s="33" customFormat="1" x14ac:dyDescent="0.25">
      <c r="A700" s="129"/>
      <c r="B700" s="105"/>
      <c r="C700" s="106"/>
      <c r="D700" s="26"/>
      <c r="E700" s="26"/>
      <c r="F700" s="2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</row>
    <row r="701" spans="1:214" x14ac:dyDescent="0.25">
      <c r="D701" s="26"/>
      <c r="E701" s="26"/>
      <c r="F701" s="26"/>
    </row>
    <row r="702" spans="1:214" x14ac:dyDescent="0.25">
      <c r="D702" s="26"/>
      <c r="E702" s="26"/>
      <c r="F702" s="26"/>
    </row>
  </sheetData>
  <mergeCells count="7">
    <mergeCell ref="C290:C299"/>
    <mergeCell ref="A1:F1"/>
    <mergeCell ref="A4:A5"/>
    <mergeCell ref="B4:B5"/>
    <mergeCell ref="D4:D5"/>
    <mergeCell ref="E4:E5"/>
    <mergeCell ref="F4:F5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User</cp:lastModifiedBy>
  <dcterms:created xsi:type="dcterms:W3CDTF">2021-01-18T07:37:09Z</dcterms:created>
  <dcterms:modified xsi:type="dcterms:W3CDTF">2022-01-20T06:44:50Z</dcterms:modified>
</cp:coreProperties>
</file>